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lanning\policy\0 - Local Plan (Project 3R)\Evidence\1. Final Evidence 2025\"/>
    </mc:Choice>
  </mc:AlternateContent>
  <xr:revisionPtr revIDLastSave="0" documentId="8_{FBA1C1E7-69B1-4619-B17C-9782971DF67F}" xr6:coauthVersionLast="47" xr6:coauthVersionMax="47" xr10:uidLastSave="{00000000-0000-0000-0000-000000000000}"/>
  <bookViews>
    <workbookView xWindow="28680" yWindow="-120" windowWidth="29040" windowHeight="15720" xr2:uid="{36E4950A-6C75-4400-8EDF-EA4240625E8B}"/>
  </bookViews>
  <sheets>
    <sheet name="updated 10%" sheetId="4" r:id="rId1"/>
    <sheet name="updated 20%" sheetId="5" r:id="rId2"/>
  </sheets>
  <definedNames>
    <definedName name="_xlnm._FilterDatabase" localSheetId="0" hidden="1">'updated 10%'!$A$8:$AZ$70</definedName>
    <definedName name="_xlnm._FilterDatabase" localSheetId="1" hidden="1">'updated 20%'!$A$7:$AB$69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5" l="1"/>
  <c r="S10" i="4"/>
  <c r="T9" i="4"/>
  <c r="S18" i="5"/>
  <c r="S32" i="5"/>
  <c r="S46" i="5"/>
  <c r="S60" i="5"/>
  <c r="S15" i="5"/>
  <c r="S29" i="5"/>
  <c r="S43" i="5"/>
  <c r="S57" i="5"/>
  <c r="S12" i="5"/>
  <c r="S26" i="5"/>
  <c r="S40" i="5"/>
  <c r="S54" i="5"/>
  <c r="S68" i="5"/>
  <c r="S9" i="5"/>
  <c r="S23" i="5"/>
  <c r="S37" i="5"/>
  <c r="S51" i="5"/>
  <c r="S65" i="5"/>
  <c r="T22" i="5"/>
  <c r="T36" i="5"/>
  <c r="T50" i="5"/>
  <c r="T64" i="5"/>
  <c r="S34" i="5"/>
  <c r="S62" i="5"/>
  <c r="S20" i="5"/>
  <c r="S48" i="5"/>
  <c r="T31" i="5"/>
  <c r="T45" i="5"/>
  <c r="T14" i="5"/>
  <c r="T42" i="5"/>
  <c r="T56" i="5"/>
  <c r="T17" i="5"/>
  <c r="T59" i="5"/>
  <c r="T28" i="5"/>
  <c r="S33" i="5"/>
  <c r="S61" i="5"/>
  <c r="S19" i="5"/>
  <c r="S47" i="5"/>
  <c r="T11" i="5"/>
  <c r="T25" i="5"/>
  <c r="T39" i="5"/>
  <c r="T53" i="5"/>
  <c r="T67" i="5"/>
  <c r="T24" i="5"/>
  <c r="T52" i="5"/>
  <c r="T63" i="5"/>
  <c r="T18" i="5"/>
  <c r="T32" i="5"/>
  <c r="T29" i="5"/>
  <c r="T43" i="5"/>
  <c r="T12" i="5"/>
  <c r="T26" i="5"/>
  <c r="S28" i="5"/>
  <c r="T40" i="5"/>
  <c r="S42" i="5"/>
  <c r="T54" i="5"/>
  <c r="S56" i="5"/>
  <c r="T68" i="5"/>
  <c r="T19" i="5"/>
  <c r="T44" i="5"/>
  <c r="T58" i="5"/>
  <c r="T41" i="5"/>
  <c r="T10" i="5"/>
  <c r="T38" i="5"/>
  <c r="T66" i="5"/>
  <c r="T60" i="5"/>
  <c r="S45" i="5"/>
  <c r="S59" i="5"/>
  <c r="S14" i="5"/>
  <c r="T9" i="5"/>
  <c r="T23" i="5"/>
  <c r="T37" i="5"/>
  <c r="T51" i="5"/>
  <c r="T65" i="5"/>
  <c r="T33" i="5"/>
  <c r="T47" i="5"/>
  <c r="T61" i="5"/>
  <c r="T16" i="5"/>
  <c r="T30" i="5"/>
  <c r="T13" i="5"/>
  <c r="T27" i="5"/>
  <c r="T55" i="5"/>
  <c r="T69" i="5"/>
  <c r="T21" i="5"/>
  <c r="T35" i="5"/>
  <c r="T49" i="5"/>
  <c r="T46" i="5"/>
  <c r="T15" i="5"/>
  <c r="T57" i="5"/>
  <c r="S8" i="5"/>
  <c r="T20" i="5"/>
  <c r="T34" i="5"/>
  <c r="T48" i="5"/>
  <c r="T62" i="5"/>
  <c r="S11" i="5"/>
  <c r="S25" i="5"/>
  <c r="S39" i="5"/>
  <c r="S53" i="5"/>
  <c r="S67" i="5"/>
  <c r="S17" i="5"/>
  <c r="S31" i="5"/>
  <c r="S22" i="5"/>
  <c r="S36" i="5"/>
  <c r="S50" i="5"/>
  <c r="S64" i="5"/>
  <c r="S16" i="5"/>
  <c r="S30" i="5"/>
  <c r="S44" i="5"/>
  <c r="S58" i="5"/>
  <c r="S13" i="5"/>
  <c r="S27" i="5"/>
  <c r="S41" i="5"/>
  <c r="S55" i="5"/>
  <c r="S69" i="5"/>
  <c r="S10" i="5"/>
  <c r="S24" i="5"/>
  <c r="S38" i="5"/>
  <c r="S52" i="5"/>
  <c r="S66" i="5"/>
  <c r="S21" i="5"/>
  <c r="S35" i="5"/>
  <c r="S49" i="5"/>
  <c r="S63" i="5"/>
  <c r="S67" i="4"/>
  <c r="S53" i="4"/>
  <c r="S39" i="4"/>
  <c r="S25" i="4"/>
  <c r="S11" i="4"/>
  <c r="S15" i="4" l="1"/>
  <c r="S29" i="4"/>
  <c r="S43" i="4"/>
  <c r="S57" i="4"/>
  <c r="T23" i="4"/>
  <c r="T37" i="4"/>
  <c r="T51" i="4"/>
  <c r="T65" i="4"/>
  <c r="T10" i="4"/>
  <c r="T24" i="4"/>
  <c r="T38" i="4"/>
  <c r="T52" i="4"/>
  <c r="T66" i="4"/>
  <c r="S17" i="4"/>
  <c r="S31" i="4"/>
  <c r="S45" i="4"/>
  <c r="S59" i="4"/>
  <c r="T20" i="4"/>
  <c r="T34" i="4"/>
  <c r="T48" i="4"/>
  <c r="T62" i="4"/>
  <c r="S18" i="4"/>
  <c r="S32" i="4"/>
  <c r="S46" i="4"/>
  <c r="S60" i="4"/>
  <c r="T14" i="4"/>
  <c r="T28" i="4"/>
  <c r="T42" i="4"/>
  <c r="T56" i="4"/>
  <c r="T70" i="4"/>
  <c r="S16" i="4"/>
  <c r="S30" i="4"/>
  <c r="S44" i="4"/>
  <c r="S58" i="4"/>
  <c r="T19" i="4"/>
  <c r="T33" i="4"/>
  <c r="T47" i="4"/>
  <c r="T61" i="4"/>
  <c r="T21" i="4"/>
  <c r="T35" i="4"/>
  <c r="T49" i="4"/>
  <c r="T63" i="4"/>
  <c r="T50" i="4"/>
  <c r="T15" i="4"/>
  <c r="T53" i="4"/>
  <c r="T12" i="4"/>
  <c r="T26" i="4"/>
  <c r="T40" i="4"/>
  <c r="T54" i="4"/>
  <c r="T68" i="4"/>
  <c r="T43" i="4"/>
  <c r="T25" i="4"/>
  <c r="T16" i="4"/>
  <c r="T17" i="4"/>
  <c r="T31" i="4"/>
  <c r="T45" i="4"/>
  <c r="T59" i="4"/>
  <c r="T64" i="4"/>
  <c r="T29" i="4"/>
  <c r="T57" i="4"/>
  <c r="T22" i="4"/>
  <c r="S21" i="4"/>
  <c r="S35" i="4"/>
  <c r="S49" i="4"/>
  <c r="S63" i="4"/>
  <c r="T13" i="4"/>
  <c r="T27" i="4"/>
  <c r="T41" i="4"/>
  <c r="T55" i="4"/>
  <c r="T69" i="4"/>
  <c r="T11" i="4"/>
  <c r="T39" i="4"/>
  <c r="T67" i="4"/>
  <c r="T30" i="4"/>
  <c r="T44" i="4"/>
  <c r="T58" i="4"/>
  <c r="T36" i="4"/>
  <c r="T18" i="4"/>
  <c r="T32" i="4"/>
  <c r="T46" i="4"/>
  <c r="T60" i="4"/>
  <c r="S12" i="4"/>
  <c r="S26" i="4"/>
  <c r="S40" i="4"/>
  <c r="S54" i="4"/>
  <c r="S68" i="4"/>
  <c r="S22" i="4"/>
  <c r="S64" i="4"/>
  <c r="S50" i="4"/>
  <c r="S36" i="4"/>
  <c r="S9" i="4"/>
  <c r="S23" i="4"/>
  <c r="S37" i="4"/>
  <c r="S65" i="4"/>
  <c r="S38" i="4"/>
  <c r="S66" i="4"/>
  <c r="S19" i="4"/>
  <c r="S33" i="4"/>
  <c r="S47" i="4"/>
  <c r="S61" i="4"/>
  <c r="S13" i="4"/>
  <c r="S20" i="4"/>
  <c r="S27" i="4"/>
  <c r="S34" i="4"/>
  <c r="S41" i="4"/>
  <c r="S48" i="4"/>
  <c r="S55" i="4"/>
  <c r="S62" i="4"/>
  <c r="S69" i="4"/>
  <c r="S51" i="4"/>
  <c r="S24" i="4"/>
  <c r="S52" i="4"/>
  <c r="S14" i="4"/>
  <c r="S28" i="4"/>
  <c r="S42" i="4"/>
  <c r="S56" i="4"/>
  <c r="S70" i="4"/>
</calcChain>
</file>

<file path=xl/sharedStrings.xml><?xml version="1.0" encoding="utf-8"?>
<sst xmlns="http://schemas.openxmlformats.org/spreadsheetml/2006/main" count="1616" uniqueCount="201">
  <si>
    <t>SFRA Site Screening</t>
  </si>
  <si>
    <t>Present day Flood Zones</t>
  </si>
  <si>
    <t>EA Risk of Flooding from Surface Water</t>
  </si>
  <si>
    <t>EA Risk of Flooding from Surface Water + Climate Change</t>
  </si>
  <si>
    <t>EA Reservoir Flood Extent</t>
  </si>
  <si>
    <t>JBA Groundwater Flood Map</t>
  </si>
  <si>
    <t>Area (ha)</t>
  </si>
  <si>
    <t>Flood Zone 1</t>
  </si>
  <si>
    <t>Flood Zone 2</t>
  </si>
  <si>
    <t>Flood Zone 3b</t>
  </si>
  <si>
    <t>3.3% AEP</t>
  </si>
  <si>
    <t>1% AEP</t>
  </si>
  <si>
    <t>High Surface Water Flood Zone (0.1% AEP)</t>
  </si>
  <si>
    <t>No</t>
  </si>
  <si>
    <t>Yes</t>
  </si>
  <si>
    <t>Most preferable</t>
  </si>
  <si>
    <t xml:space="preserve">Less preferable </t>
  </si>
  <si>
    <t xml:space="preserve">Least preferable </t>
  </si>
  <si>
    <t>Flood Zone 3a</t>
  </si>
  <si>
    <t xml:space="preserve">Preferability </t>
  </si>
  <si>
    <t>Is additional modelling required?</t>
  </si>
  <si>
    <t>0% of the site is at risk from a certain source (surface water, fluvial and coastal)</t>
  </si>
  <si>
    <t>If greater than 20% of the site is at risk from a certain source (surface water, fluvial and coastal)</t>
  </si>
  <si>
    <t>Number of sites</t>
  </si>
  <si>
    <t xml:space="preserve">Category </t>
  </si>
  <si>
    <t xml:space="preserve">Description </t>
  </si>
  <si>
    <t>Does the site benefit from defences?</t>
  </si>
  <si>
    <t>N/A</t>
  </si>
  <si>
    <t>Sites going through to Level 2 Assessment</t>
  </si>
  <si>
    <t>Is safe access and egress possible?</t>
  </si>
  <si>
    <t>If greater than 10% of the site is at risk from a certain source (surface water, fluvial and coastal)</t>
  </si>
  <si>
    <t xml:space="preserve">Will require a detailed site summary assessment at the Level 2 stage if taken forward </t>
  </si>
  <si>
    <t>Recommendations will be required in the main Level 2 SFRA report to address the reservoir flood risk</t>
  </si>
  <si>
    <t>Recommendations will be required in the main Level 2 SFRA report to address the groundwater flood risk</t>
  </si>
  <si>
    <t xml:space="preserve">Detailed Level 2 site summary required </t>
  </si>
  <si>
    <t>Site includes an area in Flood Zone 1 affected by a wet day reservoir breach</t>
  </si>
  <si>
    <t>Land east of 4 Pratling Street and south of Pratling Street, Aylesford</t>
  </si>
  <si>
    <t>North of Pratling Street, Aylesford</t>
  </si>
  <si>
    <t>Celcon Works, Borough Green</t>
  </si>
  <si>
    <t>Land North of Borough Green, Sevenoaks</t>
  </si>
  <si>
    <t>Land South and West of Tillmans Off, Crouch Lane, Sevenoaks</t>
  </si>
  <si>
    <t>Paris Farm, Rocks Road, East Malling</t>
  </si>
  <si>
    <t>East Malling Research Station, New Road, East Malling</t>
  </si>
  <si>
    <t>Land West of Addlestead Road, East Peckham, Tonbridge</t>
  </si>
  <si>
    <t>Land Opposite Hale House, Pilgrims Way, Aylesford</t>
  </si>
  <si>
    <t>Land North of The Paddock and East of Carpenters Lane, Tonbridge</t>
  </si>
  <si>
    <t>Land South of Common Road, Hadlow</t>
  </si>
  <si>
    <t>Court Lane Nurseries, Court Lane, Hadlow, Tonbridge</t>
  </si>
  <si>
    <t>Land west of Hale Street, East Peckham, Tonbridge</t>
  </si>
  <si>
    <t>Land South of Church Lane, Hale Street</t>
  </si>
  <si>
    <t>Land South of Bramleys, Rectory Lane, Ightham, Sevenoaks</t>
  </si>
  <si>
    <t>Land Known as Churchfields Farm and Coney Field, Fen Pond Road, Ightham</t>
  </si>
  <si>
    <t>Land West of King Hill and Northwest of Ashton Way / Malling Road roundabout, West Malling</t>
  </si>
  <si>
    <t>Existing premises at 1 Tower View, Kings Hill, West Malling</t>
  </si>
  <si>
    <t>Existing premises at 32 Tower View, Kings Hill, West Malling</t>
  </si>
  <si>
    <t>Existing premises at 34 Tower View, Kings Hill, West Malling</t>
  </si>
  <si>
    <t>Existing premises at 42 Kings Hill Avenue, Kings Hill</t>
  </si>
  <si>
    <t>Existing premises at 11 Tower View, Kings Hill, West Malling</t>
  </si>
  <si>
    <t>Land at Broadwater Farm, Kings Hill, West Malling</t>
  </si>
  <si>
    <t>Land East of Coldharbour Lane (Junction 5 Of M20) And South of M20, Aylesford</t>
  </si>
  <si>
    <t>Winterfield Farm, East Malling</t>
  </si>
  <si>
    <t>Land Between Ashton Way and London Road, Leybourne, West Malling</t>
  </si>
  <si>
    <t>Existing premises at Heart of Kent Hospice, Preston Hall, Aylesford</t>
  </si>
  <si>
    <t>Land At Bunyards, Beaver Road, Allington, Maidstone</t>
  </si>
  <si>
    <t>Land South of Hermitage Court, Hermitage Lane, Maidstone</t>
  </si>
  <si>
    <t>Land Off Hall Road, Royal British Legion Industries, Aylesford</t>
  </si>
  <si>
    <t>Land east of Kiln Barn Road and west of Hermitage Lane, Aylesford</t>
  </si>
  <si>
    <t>Land South of Potash Lane and North of Paddock Orchard, Platt</t>
  </si>
  <si>
    <t>Land East of Platt Industrial Estate, Platt</t>
  </si>
  <si>
    <t>Holmes Paddock, Ryarsh</t>
  </si>
  <si>
    <t>Land West of Hays Road, Snodland</t>
  </si>
  <si>
    <t>Land north of Holborough Lakes, Snodland</t>
  </si>
  <si>
    <t>Sovereign Way North</t>
  </si>
  <si>
    <t>Hilden Farm Road, Tonbridge</t>
  </si>
  <si>
    <t>Land North of Priory Road, South of The Railway, Tonbridge</t>
  </si>
  <si>
    <t>Land Adjacent to Vauxhall Gardens and The Vauxhall Inn, Vauxhall Lane, Tonbridge</t>
  </si>
  <si>
    <t>The River Centre, Tonbridge</t>
  </si>
  <si>
    <t>Land west of Rochester Airport, Rochester</t>
  </si>
  <si>
    <t>Land At Wouldham Allotments and Rear of Oldfield Drive, Wouldham, Rochester</t>
  </si>
  <si>
    <t>Land South of London Road and Rear of Howlands Court, Wrotham, Sevenoaks</t>
  </si>
  <si>
    <t>Fluvial and Coastal Climate Change</t>
  </si>
  <si>
    <t>3.3% Annual Exceedance Probability (AEP) plus climate change</t>
  </si>
  <si>
    <t>1% Fluvial and 0.5% Coastal Annual Exceedance Probability (AEP) plus climate change</t>
  </si>
  <si>
    <t>0.1% Annual Exceedance Probability (AEP) plus climate change</t>
  </si>
  <si>
    <t>0.1% AEP used as a proxy for climate change</t>
  </si>
  <si>
    <t>N</t>
  </si>
  <si>
    <t>Notes</t>
  </si>
  <si>
    <t>&gt;0%- 20% the site is at risk from a certain source (surface water, fluvial and coastal)</t>
  </si>
  <si>
    <t>&gt;0 % 10% the site is at risk from a certain source (surface water, fluvial and coastal)</t>
  </si>
  <si>
    <t>Site located within Model</t>
  </si>
  <si>
    <t>Model Name</t>
  </si>
  <si>
    <t>Defended</t>
  </si>
  <si>
    <t>North Kent Coast</t>
  </si>
  <si>
    <t>Flood Modelling</t>
  </si>
  <si>
    <t>NaFRA2</t>
  </si>
  <si>
    <t>Medway Model 3</t>
  </si>
  <si>
    <t>Medway Model 2</t>
  </si>
  <si>
    <t>Y</t>
  </si>
  <si>
    <t>Allocation Reference</t>
  </si>
  <si>
    <t>LAA Reference(s)</t>
  </si>
  <si>
    <t>AY1</t>
  </si>
  <si>
    <t>59675, 59676, 59763, 59678</t>
  </si>
  <si>
    <t>AY2</t>
  </si>
  <si>
    <t>58499, 59674</t>
  </si>
  <si>
    <t>AY3</t>
  </si>
  <si>
    <t>AY4</t>
  </si>
  <si>
    <t>BG1</t>
  </si>
  <si>
    <t>59830, 59732</t>
  </si>
  <si>
    <t>BG2</t>
  </si>
  <si>
    <t>E1</t>
  </si>
  <si>
    <t>E2</t>
  </si>
  <si>
    <t>E3</t>
  </si>
  <si>
    <t>E4</t>
  </si>
  <si>
    <t>E5</t>
  </si>
  <si>
    <t>E6</t>
  </si>
  <si>
    <t>E7</t>
  </si>
  <si>
    <t>E8</t>
  </si>
  <si>
    <t>68358, 68414</t>
  </si>
  <si>
    <t>E9</t>
  </si>
  <si>
    <t>EC1</t>
  </si>
  <si>
    <t>EM1</t>
  </si>
  <si>
    <t>EP1</t>
  </si>
  <si>
    <t>EP2</t>
  </si>
  <si>
    <t>58751, 59789, 68376</t>
  </si>
  <si>
    <t>HA1</t>
  </si>
  <si>
    <t>HA2</t>
  </si>
  <si>
    <t>HA3</t>
  </si>
  <si>
    <t>59647, 68365</t>
  </si>
  <si>
    <t>HA4</t>
  </si>
  <si>
    <t>HI1</t>
  </si>
  <si>
    <t>HI2</t>
  </si>
  <si>
    <t>59653, 59615, 59692, 68432</t>
  </si>
  <si>
    <t>HS1</t>
  </si>
  <si>
    <t>IG1</t>
  </si>
  <si>
    <t>IG2</t>
  </si>
  <si>
    <t>KH1</t>
  </si>
  <si>
    <t>59740, 59634</t>
  </si>
  <si>
    <t>KH2</t>
  </si>
  <si>
    <t>KH3</t>
  </si>
  <si>
    <t>KH4</t>
  </si>
  <si>
    <t>KH5</t>
  </si>
  <si>
    <t>KH6</t>
  </si>
  <si>
    <t>KH7</t>
  </si>
  <si>
    <t>MG1</t>
  </si>
  <si>
    <t>MG2</t>
  </si>
  <si>
    <t>MG3</t>
  </si>
  <si>
    <t>MG4</t>
  </si>
  <si>
    <t>MG5</t>
  </si>
  <si>
    <t>MG6</t>
  </si>
  <si>
    <t>MG7</t>
  </si>
  <si>
    <t>59756, 59844</t>
  </si>
  <si>
    <t>MG8</t>
  </si>
  <si>
    <t>PL1</t>
  </si>
  <si>
    <t>PL2</t>
  </si>
  <si>
    <t>RY1</t>
  </si>
  <si>
    <t>SN1</t>
  </si>
  <si>
    <t>TO1</t>
  </si>
  <si>
    <t>59721, 59690, 59693, 59865, 68388, 59690</t>
  </si>
  <si>
    <t>TO10</t>
  </si>
  <si>
    <t>TO2</t>
  </si>
  <si>
    <t>59746, 59625</t>
  </si>
  <si>
    <t>TO3</t>
  </si>
  <si>
    <t>TO4</t>
  </si>
  <si>
    <t>59893, 68401</t>
  </si>
  <si>
    <t>TO5</t>
  </si>
  <si>
    <t>59765, 68456</t>
  </si>
  <si>
    <t>TO6</t>
  </si>
  <si>
    <t>TO7</t>
  </si>
  <si>
    <t>TO8</t>
  </si>
  <si>
    <t>TO9</t>
  </si>
  <si>
    <t>WA1</t>
  </si>
  <si>
    <t>WO1</t>
  </si>
  <si>
    <t>WR1</t>
  </si>
  <si>
    <t>Allocation Name</t>
  </si>
  <si>
    <t>Land at Aylesford Lakes, Aylesford</t>
  </si>
  <si>
    <t>Land south of High Street, Aylesford</t>
  </si>
  <si>
    <t>Land at Spider Hall Farm, Bull Road, Leybourne, West Malling</t>
  </si>
  <si>
    <t>Land at Sanderson Way and Little Postern, Tonbridge</t>
  </si>
  <si>
    <t>Land North of Court Lane, Hadlow</t>
  </si>
  <si>
    <t>Land east of Riding Lane, Hildenborough</t>
  </si>
  <si>
    <t>Land off Stocks Green Road, Hildenborough</t>
  </si>
  <si>
    <t>Existing premises at 56 to 62 Martins Square, Larkfield</t>
  </si>
  <si>
    <t>Land adjacent to Larkfield Library</t>
  </si>
  <si>
    <t>Land rear of Platt Mill Close, Platt</t>
  </si>
  <si>
    <t>Land north east of Tonbridge</t>
  </si>
  <si>
    <t>Coblands Nursery and Little Trench Farm, Trench Road, Tonbridge</t>
  </si>
  <si>
    <t>Land north west of Hilden Park, Tonbridge</t>
  </si>
  <si>
    <t>Land at south west Tonbridge</t>
  </si>
  <si>
    <t>Angel Centre</t>
  </si>
  <si>
    <t>Land East of Red Hill, Wateringbury, Maidstone</t>
  </si>
  <si>
    <t>Proposed Use(s)</t>
  </si>
  <si>
    <t>Residential</t>
  </si>
  <si>
    <t>Highways Infrastructure</t>
  </si>
  <si>
    <t>Employment</t>
  </si>
  <si>
    <t>Mitigation</t>
  </si>
  <si>
    <t>Flood Modelling and NaFRA</t>
  </si>
  <si>
    <t>Site is in Flood Zones but not in NaFRA2 extent</t>
  </si>
  <si>
    <t>Medway Model 1/2</t>
  </si>
  <si>
    <t>Yes through an alternative access road to the existing</t>
  </si>
  <si>
    <t>Only off part of Church Lane</t>
  </si>
  <si>
    <t xml:space="preserve">Potentially at risk of groundwater flooding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</si>
</sst>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charset val="1"/>
    </font>
    <font>
      <b/>
      <sz val="10"/>
      <name val="Arial"/>
      <family val="2"/>
    </font>
    <font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8" tint="0.399945066682943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4" fillId="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2" fontId="0" fillId="0" borderId="4" xfId="1" applyNumberFormat="1" applyFont="1" applyBorder="1" applyAlignment="1">
      <alignment horizontal="left" vertical="top"/>
    </xf>
    <xf numFmtId="0" fontId="7" fillId="0" borderId="0" xfId="2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6" borderId="4" xfId="0" applyFont="1" applyFill="1" applyBorder="1" applyAlignment="1">
      <alignment horizontal="left" vertical="top" wrapText="1"/>
    </xf>
    <xf numFmtId="0" fontId="7" fillId="5" borderId="0" xfId="2" applyFont="1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5" fillId="0" borderId="0" xfId="3" applyFont="1" applyFill="1" applyBorder="1" applyAlignment="1">
      <alignment horizontal="left" vertical="top" wrapText="1"/>
    </xf>
    <xf numFmtId="0" fontId="6" fillId="0" borderId="0" xfId="3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 wrapText="1"/>
    </xf>
    <xf numFmtId="9" fontId="4" fillId="6" borderId="3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9" fontId="0" fillId="2" borderId="4" xfId="1" applyFont="1" applyFill="1" applyBorder="1" applyAlignment="1">
      <alignment horizontal="left" vertical="top"/>
    </xf>
    <xf numFmtId="9" fontId="0" fillId="3" borderId="4" xfId="1" applyFont="1" applyFill="1" applyBorder="1" applyAlignment="1" applyProtection="1">
      <alignment horizontal="left" vertical="top"/>
      <protection hidden="1"/>
    </xf>
    <xf numFmtId="9" fontId="0" fillId="4" borderId="4" xfId="1" applyFont="1" applyFill="1" applyBorder="1" applyAlignment="1" applyProtection="1">
      <alignment horizontal="left" vertical="top"/>
      <protection hidden="1"/>
    </xf>
    <xf numFmtId="9" fontId="0" fillId="7" borderId="4" xfId="1" applyFont="1" applyFill="1" applyBorder="1" applyAlignment="1" applyProtection="1">
      <alignment horizontal="left" vertical="top"/>
      <protection hidden="1"/>
    </xf>
    <xf numFmtId="164" fontId="0" fillId="0" borderId="0" xfId="1" applyNumberFormat="1" applyFont="1" applyFill="1" applyBorder="1" applyAlignment="1" applyProtection="1">
      <alignment horizontal="left" vertical="top"/>
      <protection hidden="1"/>
    </xf>
    <xf numFmtId="9" fontId="0" fillId="12" borderId="4" xfId="1" applyFont="1" applyFill="1" applyBorder="1" applyAlignment="1" applyProtection="1">
      <alignment horizontal="left" vertical="top"/>
      <protection hidden="1"/>
    </xf>
    <xf numFmtId="9" fontId="0" fillId="8" borderId="4" xfId="1" applyFont="1" applyFill="1" applyBorder="1" applyAlignment="1">
      <alignment horizontal="left" vertical="top"/>
    </xf>
    <xf numFmtId="9" fontId="0" fillId="0" borderId="4" xfId="1" applyFont="1" applyFill="1" applyBorder="1" applyAlignment="1" applyProtection="1">
      <alignment horizontal="left" vertical="top"/>
      <protection hidden="1"/>
    </xf>
    <xf numFmtId="0" fontId="10" fillId="11" borderId="4" xfId="6" applyBorder="1" applyAlignment="1">
      <alignment vertical="center"/>
    </xf>
    <xf numFmtId="9" fontId="0" fillId="0" borderId="4" xfId="0" applyNumberFormat="1" applyBorder="1" applyAlignment="1">
      <alignment horizontal="left" vertical="top"/>
    </xf>
    <xf numFmtId="0" fontId="9" fillId="10" borderId="4" xfId="5" applyBorder="1" applyAlignment="1">
      <alignment horizontal="left" vertical="center"/>
    </xf>
    <xf numFmtId="0" fontId="9" fillId="10" borderId="4" xfId="5" applyBorder="1" applyAlignment="1">
      <alignment vertical="center"/>
    </xf>
    <xf numFmtId="0" fontId="8" fillId="9" borderId="4" xfId="4" applyBorder="1" applyAlignment="1">
      <alignment horizontal="left" vertical="center"/>
    </xf>
    <xf numFmtId="0" fontId="8" fillId="9" borderId="4" xfId="4" applyBorder="1" applyAlignment="1">
      <alignment vertical="center"/>
    </xf>
    <xf numFmtId="0" fontId="11" fillId="0" borderId="0" xfId="0" applyFont="1" applyAlignment="1">
      <alignment horizontal="left" vertical="top"/>
    </xf>
    <xf numFmtId="0" fontId="11" fillId="13" borderId="4" xfId="5" applyFont="1" applyFill="1" applyBorder="1" applyAlignment="1">
      <alignment horizontal="left" vertical="top"/>
    </xf>
    <xf numFmtId="0" fontId="11" fillId="14" borderId="4" xfId="5" applyFont="1" applyFill="1" applyBorder="1" applyAlignment="1">
      <alignment horizontal="left" vertical="top"/>
    </xf>
    <xf numFmtId="0" fontId="11" fillId="3" borderId="4" xfId="6" applyFont="1" applyFill="1" applyBorder="1" applyAlignment="1">
      <alignment horizontal="left" vertical="top"/>
    </xf>
    <xf numFmtId="0" fontId="11" fillId="14" borderId="4" xfId="6" applyFont="1" applyFill="1" applyBorder="1" applyAlignment="1">
      <alignment horizontal="left" vertical="top"/>
    </xf>
    <xf numFmtId="0" fontId="11" fillId="14" borderId="4" xfId="6" applyFont="1" applyFill="1" applyBorder="1" applyAlignment="1">
      <alignment horizontal="left" vertical="center"/>
    </xf>
    <xf numFmtId="0" fontId="0" fillId="0" borderId="4" xfId="1" applyNumberFormat="1" applyFont="1" applyFill="1" applyBorder="1" applyAlignment="1" applyProtection="1">
      <alignment horizontal="left" vertical="top"/>
      <protection hidden="1"/>
    </xf>
    <xf numFmtId="9" fontId="0" fillId="0" borderId="4" xfId="1" applyFont="1" applyFill="1" applyBorder="1" applyAlignment="1" applyProtection="1">
      <alignment horizontal="left" vertical="top" wrapText="1"/>
      <protection hidden="1"/>
    </xf>
    <xf numFmtId="0" fontId="14" fillId="0" borderId="4" xfId="7" applyFont="1" applyFill="1" applyBorder="1" applyAlignment="1" applyProtection="1">
      <alignment horizontal="left" vertical="center" wrapText="1"/>
    </xf>
    <xf numFmtId="1" fontId="14" fillId="0" borderId="4" xfId="7" applyNumberFormat="1" applyFont="1" applyFill="1" applyBorder="1" applyAlignment="1" applyProtection="1">
      <alignment horizontal="left" vertical="center" wrapText="1"/>
    </xf>
    <xf numFmtId="0" fontId="11" fillId="12" borderId="4" xfId="6" applyFont="1" applyFill="1" applyBorder="1" applyAlignment="1">
      <alignment horizontal="left" vertical="top"/>
    </xf>
    <xf numFmtId="0" fontId="10" fillId="12" borderId="4" xfId="6" applyFill="1" applyBorder="1" applyAlignment="1">
      <alignment horizontal="left" vertical="center"/>
    </xf>
    <xf numFmtId="9" fontId="0" fillId="0" borderId="4" xfId="0" applyNumberFormat="1" applyBorder="1" applyAlignment="1">
      <alignment horizontal="left" vertical="top" wrapText="1"/>
    </xf>
    <xf numFmtId="9" fontId="0" fillId="15" borderId="4" xfId="0" applyNumberFormat="1" applyFill="1" applyBorder="1" applyAlignment="1">
      <alignment horizontal="left" vertical="top"/>
    </xf>
    <xf numFmtId="0" fontId="13" fillId="8" borderId="6" xfId="7" applyFont="1" applyFill="1" applyBorder="1" applyAlignment="1" applyProtection="1">
      <alignment horizontal="left" vertical="top" wrapText="1"/>
    </xf>
    <xf numFmtId="0" fontId="13" fillId="8" borderId="3" xfId="7" applyFont="1" applyFill="1" applyBorder="1" applyAlignment="1" applyProtection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/>
    </xf>
    <xf numFmtId="0" fontId="4" fillId="6" borderId="9" xfId="0" applyFont="1" applyFill="1" applyBorder="1" applyAlignment="1">
      <alignment horizontal="left" vertical="top" wrapText="1"/>
    </xf>
  </cellXfs>
  <cellStyles count="8">
    <cellStyle name="Bad" xfId="5" builtinId="27"/>
    <cellStyle name="Good" xfId="4" builtinId="26"/>
    <cellStyle name="Heading 1" xfId="2" builtinId="16"/>
    <cellStyle name="Heading 2" xfId="3" builtinId="17"/>
    <cellStyle name="Neutral" xfId="6" builtinId="28"/>
    <cellStyle name="Normal" xfId="0" builtinId="0"/>
    <cellStyle name="Normal 2" xfId="7" xr:uid="{709C14D3-8A2B-45EB-B4D4-5A35BAD9364E}"/>
    <cellStyle name="Percent" xfId="1" builtinId="5"/>
  </cellStyles>
  <dxfs count="0"/>
  <tableStyles count="0" defaultTableStyle="TableStyleMedium2" defaultPivotStyle="PivotStyleLight16"/>
  <colors>
    <mruColors>
      <color rgb="FFFF5757"/>
      <color rgb="FFE7E7FF"/>
      <color rgb="FFF3D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65769</xdr:colOff>
      <xdr:row>1</xdr:row>
      <xdr:rowOff>342900</xdr:rowOff>
    </xdr:from>
    <xdr:to>
      <xdr:col>1</xdr:col>
      <xdr:colOff>1228725</xdr:colOff>
      <xdr:row>2</xdr:row>
      <xdr:rowOff>678935</xdr:rowOff>
    </xdr:to>
    <xdr:pic>
      <xdr:nvPicPr>
        <xdr:cNvPr id="4" name="Picture 27" descr="500gimp_JBA_Logo">
          <a:extLst>
            <a:ext uri="{FF2B5EF4-FFF2-40B4-BE49-F238E27FC236}">
              <a16:creationId xmlns:a16="http://schemas.microsoft.com/office/drawing/2014/main" id="{43EA8A5F-9C84-427E-92A8-C03E963D0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16" t="6351" r="17501" b="3503"/>
        <a:stretch>
          <a:fillRect/>
        </a:stretch>
      </xdr:blipFill>
      <xdr:spPr bwMode="auto">
        <a:xfrm>
          <a:off x="1865994" y="723900"/>
          <a:ext cx="1162956" cy="1288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</xdr:row>
      <xdr:rowOff>162511</xdr:rowOff>
    </xdr:from>
    <xdr:to>
      <xdr:col>0</xdr:col>
      <xdr:colOff>1496948</xdr:colOff>
      <xdr:row>3</xdr:row>
      <xdr:rowOff>11091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96225-FEBA-46F9-A182-573AB10AF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543511"/>
          <a:ext cx="1319148" cy="1572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18144</xdr:colOff>
      <xdr:row>1</xdr:row>
      <xdr:rowOff>256589</xdr:rowOff>
    </xdr:from>
    <xdr:to>
      <xdr:col>1</xdr:col>
      <xdr:colOff>1181100</xdr:colOff>
      <xdr:row>2</xdr:row>
      <xdr:rowOff>402124</xdr:rowOff>
    </xdr:to>
    <xdr:pic>
      <xdr:nvPicPr>
        <xdr:cNvPr id="4" name="Picture 27" descr="500gimp_JBA_Logo">
          <a:extLst>
            <a:ext uri="{FF2B5EF4-FFF2-40B4-BE49-F238E27FC236}">
              <a16:creationId xmlns:a16="http://schemas.microsoft.com/office/drawing/2014/main" id="{D66F7E07-6EBD-44A3-B6E4-58AAF680F1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16" t="6351" r="17501" b="3503"/>
        <a:stretch>
          <a:fillRect/>
        </a:stretch>
      </xdr:blipFill>
      <xdr:spPr bwMode="auto">
        <a:xfrm>
          <a:off x="1789794" y="637589"/>
          <a:ext cx="1162956" cy="1288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1</xdr:row>
      <xdr:rowOff>142875</xdr:rowOff>
    </xdr:from>
    <xdr:to>
      <xdr:col>0</xdr:col>
      <xdr:colOff>1531873</xdr:colOff>
      <xdr:row>2</xdr:row>
      <xdr:rowOff>572769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051623-BDEF-4874-B1ED-FD2CF160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523875"/>
          <a:ext cx="1319148" cy="1572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AA8D-B3C8-4F0D-8080-5504E4A38C5D}">
  <dimension ref="A1:AB75"/>
  <sheetViews>
    <sheetView tabSelected="1" zoomScale="85" zoomScaleNormal="85" workbookViewId="0">
      <selection activeCell="E4" sqref="E4"/>
    </sheetView>
  </sheetViews>
  <sheetFormatPr defaultColWidth="9.140625" defaultRowHeight="15" x14ac:dyDescent="0.25"/>
  <cols>
    <col min="1" max="1" width="26.5703125" style="8" bestFit="1" customWidth="1"/>
    <col min="2" max="2" width="19" style="8" customWidth="1"/>
    <col min="3" max="3" width="17" style="8" customWidth="1"/>
    <col min="4" max="4" width="18.28515625" style="8" customWidth="1"/>
    <col min="5" max="5" width="11.42578125" style="9" bestFit="1" customWidth="1"/>
    <col min="6" max="7" width="14.5703125" style="9" bestFit="1" customWidth="1"/>
    <col min="8" max="8" width="15.7109375" style="9" bestFit="1" customWidth="1"/>
    <col min="9" max="9" width="15.85546875" style="9" bestFit="1" customWidth="1"/>
    <col min="10" max="12" width="24.28515625" style="9" customWidth="1"/>
    <col min="13" max="13" width="16" style="9" customWidth="1"/>
    <col min="14" max="14" width="19.85546875" style="9" customWidth="1"/>
    <col min="15" max="15" width="23.28515625" style="9" customWidth="1"/>
    <col min="16" max="16" width="20" style="9" customWidth="1"/>
    <col min="17" max="17" width="21.5703125" style="9" customWidth="1"/>
    <col min="18" max="18" width="16.42578125" style="9" customWidth="1"/>
    <col min="19" max="19" width="15.5703125" style="9" customWidth="1"/>
    <col min="20" max="20" width="27.42578125" style="9" customWidth="1"/>
    <col min="21" max="21" width="49" style="9" customWidth="1"/>
    <col min="22" max="22" width="55.5703125" style="9" customWidth="1"/>
    <col min="23" max="23" width="15.5703125" style="9" bestFit="1" customWidth="1"/>
    <col min="24" max="24" width="18.42578125" style="8" bestFit="1" customWidth="1"/>
    <col min="25" max="25" width="12.5703125" style="9" bestFit="1" customWidth="1"/>
    <col min="26" max="26" width="11.85546875" style="9" bestFit="1" customWidth="1"/>
    <col min="27" max="27" width="49" style="9" bestFit="1" customWidth="1"/>
    <col min="28" max="28" width="43.28515625" style="9" bestFit="1" customWidth="1"/>
    <col min="29" max="16384" width="9.140625" style="9"/>
  </cols>
  <sheetData>
    <row r="1" spans="1:28" ht="42" x14ac:dyDescent="0.25">
      <c r="A1" s="7" t="s">
        <v>0</v>
      </c>
      <c r="M1" s="10" t="s">
        <v>24</v>
      </c>
      <c r="N1" s="10" t="s">
        <v>25</v>
      </c>
      <c r="O1" s="10" t="s">
        <v>23</v>
      </c>
      <c r="P1" s="10" t="s">
        <v>34</v>
      </c>
    </row>
    <row r="2" spans="1:28" ht="75" x14ac:dyDescent="0.25">
      <c r="A2" s="7"/>
      <c r="M2" s="32" t="s">
        <v>15</v>
      </c>
      <c r="N2" s="5" t="s">
        <v>21</v>
      </c>
      <c r="O2" s="4">
        <v>13</v>
      </c>
      <c r="P2" s="4" t="s">
        <v>13</v>
      </c>
    </row>
    <row r="3" spans="1:28" ht="75" x14ac:dyDescent="0.25">
      <c r="A3" s="11"/>
      <c r="B3" s="12"/>
      <c r="C3" s="12"/>
      <c r="M3" s="45" t="s">
        <v>16</v>
      </c>
      <c r="N3" s="5" t="s">
        <v>88</v>
      </c>
      <c r="O3" s="4">
        <v>29</v>
      </c>
      <c r="P3" s="4" t="s">
        <v>13</v>
      </c>
    </row>
    <row r="4" spans="1:28" ht="75.75" customHeight="1" x14ac:dyDescent="0.25">
      <c r="A4" s="7"/>
      <c r="M4" s="30" t="s">
        <v>17</v>
      </c>
      <c r="N4" s="5" t="s">
        <v>30</v>
      </c>
      <c r="O4" s="4">
        <v>20</v>
      </c>
      <c r="P4" s="4" t="s">
        <v>14</v>
      </c>
    </row>
    <row r="5" spans="1:28" ht="15.75" x14ac:dyDescent="0.25">
      <c r="A5" s="14"/>
    </row>
    <row r="6" spans="1:28" ht="25.15" customHeight="1" x14ac:dyDescent="0.25">
      <c r="A6" s="13"/>
      <c r="T6" s="53" t="s">
        <v>28</v>
      </c>
      <c r="U6" s="54"/>
      <c r="V6" s="56"/>
      <c r="W6" s="55"/>
      <c r="X6" s="55"/>
      <c r="Y6" s="55"/>
      <c r="Z6" s="55"/>
      <c r="AA6" s="55"/>
      <c r="AB6" s="55"/>
    </row>
    <row r="7" spans="1:28" ht="45" x14ac:dyDescent="0.25">
      <c r="A7" s="48" t="s">
        <v>98</v>
      </c>
      <c r="B7" s="48" t="s">
        <v>99</v>
      </c>
      <c r="C7" s="48" t="s">
        <v>173</v>
      </c>
      <c r="D7" s="48" t="s">
        <v>190</v>
      </c>
      <c r="E7" s="15"/>
      <c r="F7" s="57" t="s">
        <v>1</v>
      </c>
      <c r="G7" s="57"/>
      <c r="H7" s="57"/>
      <c r="I7" s="57"/>
      <c r="J7" s="53" t="s">
        <v>80</v>
      </c>
      <c r="K7" s="54"/>
      <c r="L7" s="54"/>
      <c r="M7" s="50" t="s">
        <v>2</v>
      </c>
      <c r="N7" s="50"/>
      <c r="O7" s="50"/>
      <c r="P7" s="10" t="s">
        <v>3</v>
      </c>
      <c r="Q7" s="10" t="s">
        <v>4</v>
      </c>
      <c r="R7" s="10" t="s">
        <v>5</v>
      </c>
      <c r="S7" s="50" t="s">
        <v>19</v>
      </c>
      <c r="T7" s="50" t="s">
        <v>31</v>
      </c>
      <c r="U7" s="50" t="s">
        <v>32</v>
      </c>
      <c r="V7" s="50" t="s">
        <v>33</v>
      </c>
      <c r="W7" s="50" t="s">
        <v>89</v>
      </c>
      <c r="X7" s="50" t="s">
        <v>90</v>
      </c>
      <c r="Y7" s="50" t="s">
        <v>26</v>
      </c>
      <c r="Z7" s="51" t="s">
        <v>20</v>
      </c>
      <c r="AA7" s="50" t="s">
        <v>29</v>
      </c>
      <c r="AB7" s="50" t="s">
        <v>86</v>
      </c>
    </row>
    <row r="8" spans="1:28" s="19" customFormat="1" ht="60" customHeight="1" x14ac:dyDescent="0.25">
      <c r="A8" s="49"/>
      <c r="B8" s="49"/>
      <c r="C8" s="49"/>
      <c r="D8" s="49"/>
      <c r="E8" s="16" t="s">
        <v>6</v>
      </c>
      <c r="F8" s="17" t="s">
        <v>7</v>
      </c>
      <c r="G8" s="17" t="s">
        <v>8</v>
      </c>
      <c r="H8" s="17" t="s">
        <v>18</v>
      </c>
      <c r="I8" s="17" t="s">
        <v>9</v>
      </c>
      <c r="J8" s="18" t="s">
        <v>81</v>
      </c>
      <c r="K8" s="18" t="s">
        <v>82</v>
      </c>
      <c r="L8" s="18" t="s">
        <v>83</v>
      </c>
      <c r="M8" s="17" t="s">
        <v>10</v>
      </c>
      <c r="N8" s="17" t="s">
        <v>11</v>
      </c>
      <c r="O8" s="17" t="s">
        <v>12</v>
      </c>
      <c r="P8" s="17" t="s">
        <v>84</v>
      </c>
      <c r="Q8" s="17" t="s">
        <v>35</v>
      </c>
      <c r="R8" s="1" t="s">
        <v>200</v>
      </c>
      <c r="S8" s="50"/>
      <c r="T8" s="50"/>
      <c r="U8" s="50"/>
      <c r="V8" s="50"/>
      <c r="W8" s="50"/>
      <c r="X8" s="50"/>
      <c r="Y8" s="51"/>
      <c r="Z8" s="52"/>
      <c r="AA8" s="51"/>
      <c r="AB8" s="51"/>
    </row>
    <row r="9" spans="1:28" ht="25.5" x14ac:dyDescent="0.25">
      <c r="A9" s="42" t="s">
        <v>100</v>
      </c>
      <c r="B9" s="43" t="s">
        <v>101</v>
      </c>
      <c r="C9" s="42" t="s">
        <v>174</v>
      </c>
      <c r="D9" s="42" t="s">
        <v>191</v>
      </c>
      <c r="E9" s="6">
        <v>65.348540274199991</v>
      </c>
      <c r="F9" s="20">
        <v>0.98790803808422245</v>
      </c>
      <c r="G9" s="20">
        <v>1.14273937696227E-2</v>
      </c>
      <c r="H9" s="20">
        <v>6.6456814615491991E-4</v>
      </c>
      <c r="I9" s="20">
        <v>1.2978814320161001E-3</v>
      </c>
      <c r="J9" s="21">
        <v>1.4386639731850501E-3</v>
      </c>
      <c r="K9" s="21">
        <v>1.04779576058246E-2</v>
      </c>
      <c r="L9" s="21">
        <v>0.29455425577608801</v>
      </c>
      <c r="M9" s="25">
        <v>2.6714064526606299E-2</v>
      </c>
      <c r="N9" s="25">
        <v>4.4260155566587203E-2</v>
      </c>
      <c r="O9" s="25">
        <v>0.1170552616578501</v>
      </c>
      <c r="P9" s="26">
        <v>0.1170552616578501</v>
      </c>
      <c r="Q9" s="22" t="s">
        <v>97</v>
      </c>
      <c r="R9" s="47" t="s">
        <v>97</v>
      </c>
      <c r="S9" s="38" t="str">
        <f t="shared" ref="S9:S17" si="0">IF(AND(K9=0,O9=0),"Most preferable",IF(OR(K9&gt;10%,O9&gt;10%),"Least preferable","Less preferable"))</f>
        <v>Least preferable</v>
      </c>
      <c r="T9" s="36" t="str">
        <f>IF(OR(O9&gt;10%,K9&gt;10%),"Yes","No")</f>
        <v>Yes</v>
      </c>
      <c r="U9" s="23" t="s">
        <v>14</v>
      </c>
      <c r="V9" s="23" t="s">
        <v>14</v>
      </c>
      <c r="W9" s="40" t="s">
        <v>93</v>
      </c>
      <c r="X9" s="46" t="s">
        <v>92</v>
      </c>
      <c r="Y9" s="29" t="s">
        <v>14</v>
      </c>
      <c r="Z9" s="29" t="s">
        <v>13</v>
      </c>
      <c r="AA9" s="29" t="s">
        <v>14</v>
      </c>
      <c r="AB9" s="4"/>
    </row>
    <row r="10" spans="1:28" ht="25.5" x14ac:dyDescent="0.25">
      <c r="A10" s="42" t="s">
        <v>102</v>
      </c>
      <c r="B10" s="43" t="s">
        <v>103</v>
      </c>
      <c r="C10" s="42" t="s">
        <v>175</v>
      </c>
      <c r="D10" s="42" t="s">
        <v>191</v>
      </c>
      <c r="E10" s="6">
        <v>2.72171809079</v>
      </c>
      <c r="F10" s="20">
        <v>0.82498442526681115</v>
      </c>
      <c r="G10" s="20">
        <v>7.9789069702365004E-2</v>
      </c>
      <c r="H10" s="20">
        <v>9.5226505030823916E-2</v>
      </c>
      <c r="I10" s="20">
        <v>6.6761646507821099E-2</v>
      </c>
      <c r="J10" s="21">
        <v>0.21191898437610401</v>
      </c>
      <c r="K10" s="21">
        <v>0.30291287428763697</v>
      </c>
      <c r="L10" s="21">
        <v>0.37049073083035799</v>
      </c>
      <c r="M10" s="25">
        <v>1.8958614563145199E-2</v>
      </c>
      <c r="N10" s="25">
        <v>3.6594528412350696E-2</v>
      </c>
      <c r="O10" s="25">
        <v>5.4377422177238899E-2</v>
      </c>
      <c r="P10" s="26">
        <v>5.4377422177238899E-2</v>
      </c>
      <c r="Q10" s="22" t="s">
        <v>97</v>
      </c>
      <c r="R10" s="47" t="s">
        <v>85</v>
      </c>
      <c r="S10" s="38" t="str">
        <f>IF(AND(K10=0,O10=0),"Most preferable",IF(OR(K10&gt;10%,O10&gt;10%),"Least preferable","Less preferable"))</f>
        <v>Least preferable</v>
      </c>
      <c r="T10" s="36" t="str">
        <f t="shared" ref="T10:T70" si="1">IF(OR(O10&gt;10%,K10&gt;10%),"Yes","No")</f>
        <v>Yes</v>
      </c>
      <c r="U10" s="23" t="s">
        <v>14</v>
      </c>
      <c r="V10" s="23" t="s">
        <v>14</v>
      </c>
      <c r="W10" s="40" t="s">
        <v>93</v>
      </c>
      <c r="X10" s="46" t="s">
        <v>92</v>
      </c>
      <c r="Y10" s="29" t="s">
        <v>14</v>
      </c>
      <c r="Z10" s="29" t="s">
        <v>13</v>
      </c>
      <c r="AA10" s="29" t="s">
        <v>14</v>
      </c>
      <c r="AB10" s="4"/>
    </row>
    <row r="11" spans="1:28" ht="25.5" x14ac:dyDescent="0.25">
      <c r="A11" s="42" t="s">
        <v>104</v>
      </c>
      <c r="B11" s="43">
        <v>68428</v>
      </c>
      <c r="C11" s="42" t="s">
        <v>37</v>
      </c>
      <c r="D11" s="42" t="s">
        <v>191</v>
      </c>
      <c r="E11" s="6">
        <v>3.8152091592400001</v>
      </c>
      <c r="F11" s="20">
        <v>1</v>
      </c>
      <c r="G11" s="20">
        <v>0</v>
      </c>
      <c r="H11" s="20">
        <v>0</v>
      </c>
      <c r="I11" s="20">
        <v>0</v>
      </c>
      <c r="J11" s="21">
        <v>0</v>
      </c>
      <c r="K11" s="21">
        <v>0</v>
      </c>
      <c r="L11" s="21">
        <v>0</v>
      </c>
      <c r="M11" s="25">
        <v>0</v>
      </c>
      <c r="N11" s="25">
        <v>0</v>
      </c>
      <c r="O11" s="25">
        <v>0</v>
      </c>
      <c r="P11" s="26">
        <v>0</v>
      </c>
      <c r="Q11" s="22" t="s">
        <v>85</v>
      </c>
      <c r="R11" s="47" t="s">
        <v>97</v>
      </c>
      <c r="S11" s="37" t="str">
        <f t="shared" si="0"/>
        <v>Most preferable</v>
      </c>
      <c r="T11" s="35" t="str">
        <f t="shared" si="1"/>
        <v>No</v>
      </c>
      <c r="U11" s="27" t="s">
        <v>13</v>
      </c>
      <c r="V11" s="29" t="s">
        <v>13</v>
      </c>
      <c r="W11" s="29" t="s">
        <v>27</v>
      </c>
      <c r="X11" s="29" t="s">
        <v>27</v>
      </c>
      <c r="Y11" s="29" t="s">
        <v>27</v>
      </c>
      <c r="Z11" s="29" t="s">
        <v>27</v>
      </c>
      <c r="AA11" s="29" t="s">
        <v>27</v>
      </c>
      <c r="AB11" s="4"/>
    </row>
    <row r="12" spans="1:28" ht="51" x14ac:dyDescent="0.25">
      <c r="A12" s="42" t="s">
        <v>105</v>
      </c>
      <c r="B12" s="43">
        <v>68406</v>
      </c>
      <c r="C12" s="42" t="s">
        <v>36</v>
      </c>
      <c r="D12" s="42" t="s">
        <v>191</v>
      </c>
      <c r="E12" s="6">
        <v>1.9574966790300001</v>
      </c>
      <c r="F12" s="20">
        <v>1</v>
      </c>
      <c r="G12" s="20">
        <v>0</v>
      </c>
      <c r="H12" s="20">
        <v>0</v>
      </c>
      <c r="I12" s="20">
        <v>0</v>
      </c>
      <c r="J12" s="21">
        <v>0</v>
      </c>
      <c r="K12" s="21">
        <v>2.4027250170642E-5</v>
      </c>
      <c r="L12" s="21">
        <v>0.16842872850912499</v>
      </c>
      <c r="M12" s="25">
        <v>6.3587005653253204E-2</v>
      </c>
      <c r="N12" s="25">
        <v>6.7239575937480145E-2</v>
      </c>
      <c r="O12" s="25">
        <v>7.7374560641171541E-2</v>
      </c>
      <c r="P12" s="26">
        <v>7.7374560641171541E-2</v>
      </c>
      <c r="Q12" s="22" t="s">
        <v>97</v>
      </c>
      <c r="R12" s="47" t="s">
        <v>97</v>
      </c>
      <c r="S12" s="44" t="str">
        <f t="shared" si="0"/>
        <v>Less preferable</v>
      </c>
      <c r="T12" s="35" t="str">
        <f t="shared" si="1"/>
        <v>No</v>
      </c>
      <c r="U12" s="23" t="s">
        <v>14</v>
      </c>
      <c r="V12" s="23" t="s">
        <v>14</v>
      </c>
      <c r="W12" s="29" t="s">
        <v>27</v>
      </c>
      <c r="X12" s="29" t="s">
        <v>27</v>
      </c>
      <c r="Y12" s="29" t="s">
        <v>27</v>
      </c>
      <c r="Z12" s="29" t="s">
        <v>27</v>
      </c>
      <c r="AA12" s="29" t="s">
        <v>27</v>
      </c>
      <c r="AB12" s="4"/>
    </row>
    <row r="13" spans="1:28" ht="38.25" x14ac:dyDescent="0.25">
      <c r="A13" s="42" t="s">
        <v>106</v>
      </c>
      <c r="B13" s="43" t="s">
        <v>107</v>
      </c>
      <c r="C13" s="42" t="s">
        <v>39</v>
      </c>
      <c r="D13" s="42" t="s">
        <v>191</v>
      </c>
      <c r="E13" s="6">
        <v>110.882725572</v>
      </c>
      <c r="F13" s="20">
        <v>0.99998557029523183</v>
      </c>
      <c r="G13" s="20">
        <v>1.4429704676034299E-5</v>
      </c>
      <c r="H13" s="20">
        <v>9.211397920469433E-14</v>
      </c>
      <c r="I13" s="20">
        <v>1.0270564991324101E-4</v>
      </c>
      <c r="J13" s="21">
        <v>1.0270564991324101E-4</v>
      </c>
      <c r="K13" s="21">
        <v>1.1713535589603599E-4</v>
      </c>
      <c r="L13" s="21">
        <v>1.17135356222346E-4</v>
      </c>
      <c r="M13" s="25">
        <v>3.1385082748189401E-2</v>
      </c>
      <c r="N13" s="25">
        <v>4.3686186600770699E-2</v>
      </c>
      <c r="O13" s="25">
        <v>7.6487292326905099E-2</v>
      </c>
      <c r="P13" s="26">
        <v>7.6487292326905099E-2</v>
      </c>
      <c r="Q13" s="22" t="s">
        <v>85</v>
      </c>
      <c r="R13" s="47" t="s">
        <v>97</v>
      </c>
      <c r="S13" s="44" t="str">
        <f t="shared" si="0"/>
        <v>Less preferable</v>
      </c>
      <c r="T13" s="35" t="str">
        <f t="shared" si="1"/>
        <v>No</v>
      </c>
      <c r="U13" s="27" t="s">
        <v>13</v>
      </c>
      <c r="V13" s="29" t="s">
        <v>13</v>
      </c>
      <c r="W13" s="29" t="s">
        <v>27</v>
      </c>
      <c r="X13" s="29" t="s">
        <v>27</v>
      </c>
      <c r="Y13" s="29" t="s">
        <v>27</v>
      </c>
      <c r="Z13" s="29" t="s">
        <v>27</v>
      </c>
      <c r="AA13" s="29" t="s">
        <v>27</v>
      </c>
      <c r="AB13" s="4"/>
    </row>
    <row r="14" spans="1:28" ht="38.25" x14ac:dyDescent="0.25">
      <c r="A14" s="42" t="s">
        <v>106</v>
      </c>
      <c r="B14" s="43" t="s">
        <v>107</v>
      </c>
      <c r="C14" s="42" t="s">
        <v>39</v>
      </c>
      <c r="D14" s="42" t="s">
        <v>192</v>
      </c>
      <c r="E14" s="6">
        <v>110.882725572</v>
      </c>
      <c r="F14" s="20">
        <v>0.95096661940608496</v>
      </c>
      <c r="G14" s="20">
        <v>2.142007125891E-2</v>
      </c>
      <c r="H14" s="20">
        <v>2.7613309335005096E-2</v>
      </c>
      <c r="I14" s="20">
        <v>6.3269823545384907E-2</v>
      </c>
      <c r="J14" s="21">
        <v>8.5683678392696402E-2</v>
      </c>
      <c r="K14" s="21">
        <v>0.107234600394212</v>
      </c>
      <c r="L14" s="21">
        <v>0.122312064536445</v>
      </c>
      <c r="M14" s="25">
        <v>0.136078452757074</v>
      </c>
      <c r="N14" s="25">
        <v>0.18331823759896432</v>
      </c>
      <c r="O14" s="25">
        <v>0.28284631079145134</v>
      </c>
      <c r="P14" s="26">
        <v>0.28284631079145134</v>
      </c>
      <c r="Q14" s="22" t="s">
        <v>85</v>
      </c>
      <c r="R14" s="47" t="s">
        <v>97</v>
      </c>
      <c r="S14" s="38" t="str">
        <f t="shared" si="0"/>
        <v>Least preferable</v>
      </c>
      <c r="T14" s="36" t="str">
        <f t="shared" si="1"/>
        <v>Yes</v>
      </c>
      <c r="U14" s="27" t="s">
        <v>13</v>
      </c>
      <c r="V14" s="29" t="s">
        <v>13</v>
      </c>
      <c r="W14" s="40" t="s">
        <v>94</v>
      </c>
      <c r="X14" s="41" t="s">
        <v>27</v>
      </c>
      <c r="Y14" s="29" t="s">
        <v>27</v>
      </c>
      <c r="Z14" s="29" t="s">
        <v>14</v>
      </c>
      <c r="AA14" s="29" t="s">
        <v>14</v>
      </c>
      <c r="AB14" s="4"/>
    </row>
    <row r="15" spans="1:28" ht="51" x14ac:dyDescent="0.25">
      <c r="A15" s="42" t="s">
        <v>108</v>
      </c>
      <c r="B15" s="43">
        <v>59843</v>
      </c>
      <c r="C15" s="42" t="s">
        <v>40</v>
      </c>
      <c r="D15" s="42" t="s">
        <v>191</v>
      </c>
      <c r="E15" s="6">
        <v>3.1568633040299998</v>
      </c>
      <c r="F15" s="20">
        <v>1</v>
      </c>
      <c r="G15" s="20">
        <v>0</v>
      </c>
      <c r="H15" s="20">
        <v>0</v>
      </c>
      <c r="I15" s="20">
        <v>0</v>
      </c>
      <c r="J15" s="21">
        <v>0</v>
      </c>
      <c r="K15" s="21">
        <v>0</v>
      </c>
      <c r="L15" s="21">
        <v>0</v>
      </c>
      <c r="M15" s="25">
        <v>0</v>
      </c>
      <c r="N15" s="25">
        <v>0</v>
      </c>
      <c r="O15" s="25">
        <v>0</v>
      </c>
      <c r="P15" s="26">
        <v>0</v>
      </c>
      <c r="Q15" s="22" t="s">
        <v>85</v>
      </c>
      <c r="R15" s="47" t="s">
        <v>97</v>
      </c>
      <c r="S15" s="37" t="str">
        <f t="shared" si="0"/>
        <v>Most preferable</v>
      </c>
      <c r="T15" s="35" t="str">
        <f t="shared" si="1"/>
        <v>No</v>
      </c>
      <c r="U15" s="27" t="s">
        <v>13</v>
      </c>
      <c r="V15" s="29" t="s">
        <v>13</v>
      </c>
      <c r="W15" s="29" t="s">
        <v>27</v>
      </c>
      <c r="X15" s="29" t="s">
        <v>27</v>
      </c>
      <c r="Y15" s="29" t="s">
        <v>27</v>
      </c>
      <c r="Z15" s="29" t="s">
        <v>27</v>
      </c>
      <c r="AA15" s="29" t="s">
        <v>27</v>
      </c>
      <c r="AB15" s="4"/>
    </row>
    <row r="16" spans="1:28" ht="25.5" x14ac:dyDescent="0.25">
      <c r="A16" s="42" t="s">
        <v>109</v>
      </c>
      <c r="B16" s="43">
        <v>58631</v>
      </c>
      <c r="C16" s="42" t="s">
        <v>38</v>
      </c>
      <c r="D16" s="42" t="s">
        <v>193</v>
      </c>
      <c r="E16" s="6">
        <v>2.1990618608600001</v>
      </c>
      <c r="F16" s="20">
        <v>1</v>
      </c>
      <c r="G16" s="20">
        <v>0</v>
      </c>
      <c r="H16" s="20">
        <v>0</v>
      </c>
      <c r="I16" s="20">
        <v>0</v>
      </c>
      <c r="J16" s="21">
        <v>0</v>
      </c>
      <c r="K16" s="21">
        <v>0</v>
      </c>
      <c r="L16" s="21">
        <v>0</v>
      </c>
      <c r="M16" s="25">
        <v>3.0423960149256399E-2</v>
      </c>
      <c r="N16" s="25">
        <v>5.04296682530843E-2</v>
      </c>
      <c r="O16" s="25">
        <v>0.14729506326728692</v>
      </c>
      <c r="P16" s="26">
        <v>0.14729506326728692</v>
      </c>
      <c r="Q16" s="22" t="s">
        <v>85</v>
      </c>
      <c r="R16" s="47" t="s">
        <v>97</v>
      </c>
      <c r="S16" s="38" t="str">
        <f t="shared" si="0"/>
        <v>Least preferable</v>
      </c>
      <c r="T16" s="36" t="str">
        <f t="shared" si="1"/>
        <v>Yes</v>
      </c>
      <c r="U16" s="27" t="s">
        <v>13</v>
      </c>
      <c r="V16" s="29" t="s">
        <v>13</v>
      </c>
      <c r="W16" s="29" t="s">
        <v>27</v>
      </c>
      <c r="X16" s="29" t="s">
        <v>27</v>
      </c>
      <c r="Y16" s="29" t="s">
        <v>27</v>
      </c>
      <c r="Z16" s="29" t="s">
        <v>27</v>
      </c>
      <c r="AA16" s="29" t="s">
        <v>27</v>
      </c>
      <c r="AB16" s="4"/>
    </row>
    <row r="17" spans="1:28" ht="51" x14ac:dyDescent="0.25">
      <c r="A17" s="42" t="s">
        <v>110</v>
      </c>
      <c r="B17" s="43">
        <v>59856</v>
      </c>
      <c r="C17" s="42" t="s">
        <v>42</v>
      </c>
      <c r="D17" s="42" t="s">
        <v>193</v>
      </c>
      <c r="E17" s="6">
        <v>11.576241914600001</v>
      </c>
      <c r="F17" s="20">
        <v>1</v>
      </c>
      <c r="G17" s="20">
        <v>0</v>
      </c>
      <c r="H17" s="20">
        <v>0</v>
      </c>
      <c r="I17" s="20">
        <v>0</v>
      </c>
      <c r="J17" s="21">
        <v>0</v>
      </c>
      <c r="K17" s="21">
        <v>0</v>
      </c>
      <c r="L17" s="21">
        <v>0</v>
      </c>
      <c r="M17" s="25">
        <v>0</v>
      </c>
      <c r="N17" s="25">
        <v>1.7444041004576499E-2</v>
      </c>
      <c r="O17" s="25">
        <v>0.10158294568717771</v>
      </c>
      <c r="P17" s="26">
        <v>0.10158294568717771</v>
      </c>
      <c r="Q17" s="22" t="s">
        <v>85</v>
      </c>
      <c r="R17" s="47" t="s">
        <v>85</v>
      </c>
      <c r="S17" s="38" t="str">
        <f t="shared" si="0"/>
        <v>Least preferable</v>
      </c>
      <c r="T17" s="36" t="str">
        <f t="shared" si="1"/>
        <v>Yes</v>
      </c>
      <c r="U17" s="27" t="s">
        <v>13</v>
      </c>
      <c r="V17" s="29" t="s">
        <v>13</v>
      </c>
      <c r="W17" s="29" t="s">
        <v>27</v>
      </c>
      <c r="X17" s="29" t="s">
        <v>27</v>
      </c>
      <c r="Y17" s="29" t="s">
        <v>27</v>
      </c>
      <c r="Z17" s="29" t="s">
        <v>27</v>
      </c>
      <c r="AA17" s="29" t="s">
        <v>27</v>
      </c>
      <c r="AB17" s="4"/>
    </row>
    <row r="18" spans="1:28" ht="51" x14ac:dyDescent="0.25">
      <c r="A18" s="42" t="s">
        <v>111</v>
      </c>
      <c r="B18" s="43">
        <v>59738</v>
      </c>
      <c r="C18" s="42" t="s">
        <v>64</v>
      </c>
      <c r="D18" s="42" t="s">
        <v>193</v>
      </c>
      <c r="E18" s="6">
        <v>0.96057089996099998</v>
      </c>
      <c r="F18" s="20">
        <v>1</v>
      </c>
      <c r="G18" s="20">
        <v>0</v>
      </c>
      <c r="H18" s="20">
        <v>0</v>
      </c>
      <c r="I18" s="20">
        <v>0</v>
      </c>
      <c r="J18" s="21">
        <v>0</v>
      </c>
      <c r="K18" s="21">
        <v>0</v>
      </c>
      <c r="L18" s="21">
        <v>0</v>
      </c>
      <c r="M18" s="25">
        <v>0</v>
      </c>
      <c r="N18" s="25">
        <v>0</v>
      </c>
      <c r="O18" s="25">
        <v>0</v>
      </c>
      <c r="P18" s="26">
        <v>0</v>
      </c>
      <c r="Q18" s="22" t="s">
        <v>85</v>
      </c>
      <c r="R18" s="47" t="s">
        <v>85</v>
      </c>
      <c r="S18" s="37" t="str">
        <f t="shared" ref="S18:S70" si="2">IF(AND(K18=0,O18=0),"Most preferable",IF(OR(K18&gt;10%,O18&gt;10%),"Least preferable","Less preferable"))</f>
        <v>Most preferable</v>
      </c>
      <c r="T18" s="35" t="str">
        <f t="shared" si="1"/>
        <v>No</v>
      </c>
      <c r="U18" s="27" t="s">
        <v>13</v>
      </c>
      <c r="V18" s="29" t="s">
        <v>13</v>
      </c>
      <c r="W18" s="29" t="s">
        <v>27</v>
      </c>
      <c r="X18" s="29" t="s">
        <v>27</v>
      </c>
      <c r="Y18" s="29" t="s">
        <v>27</v>
      </c>
      <c r="Z18" s="29" t="s">
        <v>27</v>
      </c>
      <c r="AA18" s="29" t="s">
        <v>27</v>
      </c>
      <c r="AB18" s="4"/>
    </row>
    <row r="19" spans="1:28" ht="63.75" x14ac:dyDescent="0.25">
      <c r="A19" s="42" t="s">
        <v>112</v>
      </c>
      <c r="B19" s="43">
        <v>68444</v>
      </c>
      <c r="C19" s="42" t="s">
        <v>59</v>
      </c>
      <c r="D19" s="42" t="s">
        <v>193</v>
      </c>
      <c r="E19" s="6">
        <v>20.753935049500001</v>
      </c>
      <c r="F19" s="20">
        <v>1</v>
      </c>
      <c r="G19" s="20">
        <v>0</v>
      </c>
      <c r="H19" s="20">
        <v>0</v>
      </c>
      <c r="I19" s="20">
        <v>0</v>
      </c>
      <c r="J19" s="21">
        <v>0</v>
      </c>
      <c r="K19" s="21">
        <v>0</v>
      </c>
      <c r="L19" s="21">
        <v>0</v>
      </c>
      <c r="M19" s="25">
        <v>1.99570422953123E-2</v>
      </c>
      <c r="N19" s="25">
        <v>2.8314570940388459E-2</v>
      </c>
      <c r="O19" s="25">
        <v>7.3474962048032749E-2</v>
      </c>
      <c r="P19" s="26">
        <v>7.3474962048032749E-2</v>
      </c>
      <c r="Q19" s="22" t="s">
        <v>85</v>
      </c>
      <c r="R19" s="47" t="s">
        <v>85</v>
      </c>
      <c r="S19" s="44" t="str">
        <f t="shared" si="2"/>
        <v>Less preferable</v>
      </c>
      <c r="T19" s="35" t="str">
        <f t="shared" si="1"/>
        <v>No</v>
      </c>
      <c r="U19" s="27" t="s">
        <v>13</v>
      </c>
      <c r="V19" s="29" t="s">
        <v>13</v>
      </c>
      <c r="W19" s="29" t="s">
        <v>27</v>
      </c>
      <c r="X19" s="29" t="s">
        <v>27</v>
      </c>
      <c r="Y19" s="29" t="s">
        <v>27</v>
      </c>
      <c r="Z19" s="29" t="s">
        <v>27</v>
      </c>
      <c r="AA19" s="29" t="s">
        <v>27</v>
      </c>
      <c r="AB19" s="4"/>
    </row>
    <row r="20" spans="1:28" ht="51" x14ac:dyDescent="0.25">
      <c r="A20" s="42" t="s">
        <v>113</v>
      </c>
      <c r="B20" s="43">
        <v>59863</v>
      </c>
      <c r="C20" s="42" t="s">
        <v>176</v>
      </c>
      <c r="D20" s="42" t="s">
        <v>193</v>
      </c>
      <c r="E20" s="6">
        <v>5.5277123988000003</v>
      </c>
      <c r="F20" s="20">
        <v>1</v>
      </c>
      <c r="G20" s="20">
        <v>0</v>
      </c>
      <c r="H20" s="20">
        <v>0</v>
      </c>
      <c r="I20" s="20">
        <v>0</v>
      </c>
      <c r="J20" s="21">
        <v>0</v>
      </c>
      <c r="K20" s="21">
        <v>0</v>
      </c>
      <c r="L20" s="21">
        <v>0</v>
      </c>
      <c r="M20" s="25">
        <v>3.15119869876186E-3</v>
      </c>
      <c r="N20" s="25">
        <v>7.3059384434859603E-3</v>
      </c>
      <c r="O20" s="25">
        <v>8.5880425951971196E-3</v>
      </c>
      <c r="P20" s="26">
        <v>8.5880425951971196E-3</v>
      </c>
      <c r="Q20" s="22" t="s">
        <v>85</v>
      </c>
      <c r="R20" s="47" t="s">
        <v>97</v>
      </c>
      <c r="S20" s="44" t="str">
        <f t="shared" si="2"/>
        <v>Less preferable</v>
      </c>
      <c r="T20" s="35" t="str">
        <f t="shared" si="1"/>
        <v>No</v>
      </c>
      <c r="U20" s="27" t="s">
        <v>13</v>
      </c>
      <c r="V20" s="29" t="s">
        <v>13</v>
      </c>
      <c r="W20" s="29" t="s">
        <v>27</v>
      </c>
      <c r="X20" s="29" t="s">
        <v>27</v>
      </c>
      <c r="Y20" s="29" t="s">
        <v>27</v>
      </c>
      <c r="Z20" s="29" t="s">
        <v>27</v>
      </c>
      <c r="AA20" s="29" t="s">
        <v>27</v>
      </c>
      <c r="AB20" s="4"/>
    </row>
    <row r="21" spans="1:28" ht="38.25" x14ac:dyDescent="0.25">
      <c r="A21" s="42" t="s">
        <v>114</v>
      </c>
      <c r="B21" s="43">
        <v>59822</v>
      </c>
      <c r="C21" s="42" t="s">
        <v>68</v>
      </c>
      <c r="D21" s="42" t="s">
        <v>193</v>
      </c>
      <c r="E21" s="6">
        <v>2.0122914644800001</v>
      </c>
      <c r="F21" s="20">
        <v>1</v>
      </c>
      <c r="G21" s="20">
        <v>0</v>
      </c>
      <c r="H21" s="20">
        <v>0</v>
      </c>
      <c r="I21" s="20">
        <v>0</v>
      </c>
      <c r="J21" s="21">
        <v>0</v>
      </c>
      <c r="K21" s="21">
        <v>0</v>
      </c>
      <c r="L21" s="21">
        <v>0</v>
      </c>
      <c r="M21" s="25">
        <v>0</v>
      </c>
      <c r="N21" s="25">
        <v>0</v>
      </c>
      <c r="O21" s="25">
        <v>5.5733617030371396E-3</v>
      </c>
      <c r="P21" s="26">
        <v>5.5733617030371396E-3</v>
      </c>
      <c r="Q21" s="22" t="s">
        <v>85</v>
      </c>
      <c r="R21" s="47" t="s">
        <v>97</v>
      </c>
      <c r="S21" s="44" t="str">
        <f t="shared" si="2"/>
        <v>Less preferable</v>
      </c>
      <c r="T21" s="35" t="str">
        <f t="shared" si="1"/>
        <v>No</v>
      </c>
      <c r="U21" s="27" t="s">
        <v>13</v>
      </c>
      <c r="V21" s="29" t="s">
        <v>13</v>
      </c>
      <c r="W21" s="29" t="s">
        <v>27</v>
      </c>
      <c r="X21" s="29" t="s">
        <v>27</v>
      </c>
      <c r="Y21" s="29" t="s">
        <v>27</v>
      </c>
      <c r="Z21" s="29" t="s">
        <v>27</v>
      </c>
      <c r="AA21" s="29" t="s">
        <v>27</v>
      </c>
      <c r="AB21" s="4"/>
    </row>
    <row r="22" spans="1:28" ht="38.25" x14ac:dyDescent="0.25">
      <c r="A22" s="42" t="s">
        <v>115</v>
      </c>
      <c r="B22" s="43">
        <v>59874</v>
      </c>
      <c r="C22" s="42" t="s">
        <v>70</v>
      </c>
      <c r="D22" s="42" t="s">
        <v>193</v>
      </c>
      <c r="E22" s="6">
        <v>2.3416408669900002</v>
      </c>
      <c r="F22" s="20">
        <v>0.74694958040334503</v>
      </c>
      <c r="G22" s="20">
        <v>0.25305041959665497</v>
      </c>
      <c r="H22" s="20">
        <v>0</v>
      </c>
      <c r="I22" s="20">
        <v>0</v>
      </c>
      <c r="J22" s="21">
        <v>0</v>
      </c>
      <c r="K22" s="21">
        <v>0.26080127956702298</v>
      </c>
      <c r="L22" s="21">
        <v>0.29577865582528601</v>
      </c>
      <c r="M22" s="25">
        <v>2.0435295066851801E-2</v>
      </c>
      <c r="N22" s="25">
        <v>0.12069936341133081</v>
      </c>
      <c r="O22" s="25">
        <v>0.23418220627571282</v>
      </c>
      <c r="P22" s="26">
        <v>0.23418220627571282</v>
      </c>
      <c r="Q22" s="22" t="s">
        <v>97</v>
      </c>
      <c r="R22" s="47" t="s">
        <v>97</v>
      </c>
      <c r="S22" s="38" t="str">
        <f t="shared" si="2"/>
        <v>Least preferable</v>
      </c>
      <c r="T22" s="36" t="str">
        <f t="shared" si="1"/>
        <v>Yes</v>
      </c>
      <c r="U22" s="23" t="s">
        <v>14</v>
      </c>
      <c r="V22" s="23" t="s">
        <v>14</v>
      </c>
      <c r="W22" s="40" t="s">
        <v>93</v>
      </c>
      <c r="X22" s="46" t="s">
        <v>92</v>
      </c>
      <c r="Y22" s="29" t="s">
        <v>14</v>
      </c>
      <c r="Z22" s="29" t="s">
        <v>13</v>
      </c>
      <c r="AA22" s="29" t="s">
        <v>198</v>
      </c>
      <c r="AB22" s="4"/>
    </row>
    <row r="23" spans="1:28" ht="38.25" x14ac:dyDescent="0.25">
      <c r="A23" s="42" t="s">
        <v>116</v>
      </c>
      <c r="B23" s="43" t="s">
        <v>117</v>
      </c>
      <c r="C23" s="42" t="s">
        <v>177</v>
      </c>
      <c r="D23" s="42" t="s">
        <v>193</v>
      </c>
      <c r="E23" s="6">
        <v>11.792412004700001</v>
      </c>
      <c r="F23" s="20">
        <v>0.94302740188605683</v>
      </c>
      <c r="G23" s="20">
        <v>4.9752857939504E-2</v>
      </c>
      <c r="H23" s="20">
        <v>7.2197401744391113E-3</v>
      </c>
      <c r="I23" s="20">
        <v>5.1778856773690898E-3</v>
      </c>
      <c r="J23" s="21">
        <v>1.2358973161887799E-3</v>
      </c>
      <c r="K23" s="21">
        <v>1.4869833515717199E-2</v>
      </c>
      <c r="L23" s="21">
        <v>3.3549149485160197E-2</v>
      </c>
      <c r="M23" s="25">
        <v>6.9201968809764402E-3</v>
      </c>
      <c r="N23" s="25">
        <v>8.3656352140067704E-3</v>
      </c>
      <c r="O23" s="25">
        <v>1.297285658461377E-2</v>
      </c>
      <c r="P23" s="26">
        <v>1.297285658461377E-2</v>
      </c>
      <c r="Q23" s="22" t="s">
        <v>85</v>
      </c>
      <c r="R23" s="47" t="s">
        <v>85</v>
      </c>
      <c r="S23" s="44" t="str">
        <f t="shared" si="2"/>
        <v>Less preferable</v>
      </c>
      <c r="T23" s="35" t="str">
        <f t="shared" si="1"/>
        <v>No</v>
      </c>
      <c r="U23" s="27" t="s">
        <v>13</v>
      </c>
      <c r="V23" s="29" t="s">
        <v>13</v>
      </c>
      <c r="W23" s="29" t="s">
        <v>195</v>
      </c>
      <c r="X23" s="29" t="s">
        <v>96</v>
      </c>
      <c r="Y23" s="29" t="s">
        <v>14</v>
      </c>
      <c r="Z23" s="29" t="s">
        <v>13</v>
      </c>
      <c r="AA23" s="29" t="s">
        <v>13</v>
      </c>
      <c r="AB23" s="4"/>
    </row>
    <row r="24" spans="1:28" ht="38.25" x14ac:dyDescent="0.25">
      <c r="A24" s="42" t="s">
        <v>118</v>
      </c>
      <c r="B24" s="43">
        <v>68412</v>
      </c>
      <c r="C24" s="42" t="s">
        <v>77</v>
      </c>
      <c r="D24" s="42" t="s">
        <v>193</v>
      </c>
      <c r="E24" s="6">
        <v>3.7468274659399996</v>
      </c>
      <c r="F24" s="20">
        <v>1</v>
      </c>
      <c r="G24" s="20">
        <v>0</v>
      </c>
      <c r="H24" s="20">
        <v>0</v>
      </c>
      <c r="I24" s="20">
        <v>0</v>
      </c>
      <c r="J24" s="21">
        <v>0</v>
      </c>
      <c r="K24" s="21">
        <v>0</v>
      </c>
      <c r="L24" s="21">
        <v>0</v>
      </c>
      <c r="M24" s="25">
        <v>0</v>
      </c>
      <c r="N24" s="25">
        <v>0</v>
      </c>
      <c r="O24" s="25">
        <v>0</v>
      </c>
      <c r="P24" s="26">
        <v>0</v>
      </c>
      <c r="Q24" s="22" t="s">
        <v>85</v>
      </c>
      <c r="R24" s="47" t="s">
        <v>85</v>
      </c>
      <c r="S24" s="37" t="str">
        <f t="shared" si="2"/>
        <v>Most preferable</v>
      </c>
      <c r="T24" s="35" t="str">
        <f t="shared" si="1"/>
        <v>No</v>
      </c>
      <c r="U24" s="27" t="s">
        <v>13</v>
      </c>
      <c r="V24" s="29" t="s">
        <v>13</v>
      </c>
      <c r="W24" s="29" t="s">
        <v>27</v>
      </c>
      <c r="X24" s="29" t="s">
        <v>27</v>
      </c>
      <c r="Y24" s="29" t="s">
        <v>27</v>
      </c>
      <c r="Z24" s="29" t="s">
        <v>27</v>
      </c>
      <c r="AA24" s="29" t="s">
        <v>27</v>
      </c>
      <c r="AB24" s="4"/>
    </row>
    <row r="25" spans="1:28" ht="51" x14ac:dyDescent="0.25">
      <c r="A25" s="42" t="s">
        <v>119</v>
      </c>
      <c r="B25" s="43">
        <v>59702</v>
      </c>
      <c r="C25" s="42" t="s">
        <v>44</v>
      </c>
      <c r="D25" s="42" t="s">
        <v>191</v>
      </c>
      <c r="E25" s="6">
        <v>2.5990242242699999</v>
      </c>
      <c r="F25" s="20">
        <v>1</v>
      </c>
      <c r="G25" s="20">
        <v>0</v>
      </c>
      <c r="H25" s="20">
        <v>0</v>
      </c>
      <c r="I25" s="20">
        <v>0</v>
      </c>
      <c r="J25" s="21">
        <v>0</v>
      </c>
      <c r="K25" s="21">
        <v>0</v>
      </c>
      <c r="L25" s="21">
        <v>0</v>
      </c>
      <c r="M25" s="25">
        <v>0</v>
      </c>
      <c r="N25" s="25">
        <v>0</v>
      </c>
      <c r="O25" s="25">
        <v>0</v>
      </c>
      <c r="P25" s="26">
        <v>0</v>
      </c>
      <c r="Q25" s="22" t="s">
        <v>85</v>
      </c>
      <c r="R25" s="47" t="s">
        <v>85</v>
      </c>
      <c r="S25" s="37" t="str">
        <f t="shared" si="2"/>
        <v>Most preferable</v>
      </c>
      <c r="T25" s="35" t="str">
        <f t="shared" si="1"/>
        <v>No</v>
      </c>
      <c r="U25" s="27" t="s">
        <v>13</v>
      </c>
      <c r="V25" s="29" t="s">
        <v>13</v>
      </c>
      <c r="W25" s="29" t="s">
        <v>27</v>
      </c>
      <c r="X25" s="29" t="s">
        <v>27</v>
      </c>
      <c r="Y25" s="29" t="s">
        <v>27</v>
      </c>
      <c r="Z25" s="29" t="s">
        <v>27</v>
      </c>
      <c r="AA25" s="29" t="s">
        <v>27</v>
      </c>
      <c r="AB25" s="4"/>
    </row>
    <row r="26" spans="1:28" ht="25.5" x14ac:dyDescent="0.25">
      <c r="A26" s="42" t="s">
        <v>120</v>
      </c>
      <c r="B26" s="43">
        <v>58576</v>
      </c>
      <c r="C26" s="42" t="s">
        <v>41</v>
      </c>
      <c r="D26" s="42" t="s">
        <v>191</v>
      </c>
      <c r="E26" s="6">
        <v>4.2328312590700001</v>
      </c>
      <c r="F26" s="20">
        <v>1</v>
      </c>
      <c r="G26" s="20">
        <v>0</v>
      </c>
      <c r="H26" s="20">
        <v>0</v>
      </c>
      <c r="I26" s="20">
        <v>0</v>
      </c>
      <c r="J26" s="21">
        <v>0</v>
      </c>
      <c r="K26" s="21">
        <v>0</v>
      </c>
      <c r="L26" s="21">
        <v>0</v>
      </c>
      <c r="M26" s="25">
        <v>3.4110574404208595E-2</v>
      </c>
      <c r="N26" s="25">
        <v>5.067945962371799E-2</v>
      </c>
      <c r="O26" s="25">
        <v>9.1926248158204493E-2</v>
      </c>
      <c r="P26" s="26">
        <v>9.1926248158204493E-2</v>
      </c>
      <c r="Q26" s="22" t="s">
        <v>85</v>
      </c>
      <c r="R26" s="47" t="s">
        <v>85</v>
      </c>
      <c r="S26" s="44" t="str">
        <f t="shared" si="2"/>
        <v>Less preferable</v>
      </c>
      <c r="T26" s="35" t="str">
        <f t="shared" si="1"/>
        <v>No</v>
      </c>
      <c r="U26" s="27" t="s">
        <v>13</v>
      </c>
      <c r="V26" s="29" t="s">
        <v>13</v>
      </c>
      <c r="W26" s="29" t="s">
        <v>27</v>
      </c>
      <c r="X26" s="29" t="s">
        <v>27</v>
      </c>
      <c r="Y26" s="29" t="s">
        <v>27</v>
      </c>
      <c r="Z26" s="29" t="s">
        <v>27</v>
      </c>
      <c r="AA26" s="29" t="s">
        <v>27</v>
      </c>
      <c r="AB26" s="4"/>
    </row>
    <row r="27" spans="1:28" ht="51" x14ac:dyDescent="0.25">
      <c r="A27" s="42" t="s">
        <v>121</v>
      </c>
      <c r="B27" s="43">
        <v>59613</v>
      </c>
      <c r="C27" s="42" t="s">
        <v>43</v>
      </c>
      <c r="D27" s="42" t="s">
        <v>191</v>
      </c>
      <c r="E27" s="6">
        <v>2.84653446552</v>
      </c>
      <c r="F27" s="20">
        <v>0.17447307792010269</v>
      </c>
      <c r="G27" s="20">
        <v>0.82352789955801597</v>
      </c>
      <c r="H27" s="20">
        <v>1.9990225218813797E-3</v>
      </c>
      <c r="I27" s="20">
        <v>8.5445597931312206E-3</v>
      </c>
      <c r="J27" s="21">
        <v>3.1195063635702498E-4</v>
      </c>
      <c r="K27" s="21">
        <v>4.0098892074122101E-2</v>
      </c>
      <c r="L27" s="21">
        <v>0.99865224331423208</v>
      </c>
      <c r="M27" s="25">
        <v>1.77324529269513E-2</v>
      </c>
      <c r="N27" s="25">
        <v>3.0142232469173299E-2</v>
      </c>
      <c r="O27" s="25">
        <v>7.6476793424545095E-2</v>
      </c>
      <c r="P27" s="26">
        <v>7.6476793424545095E-2</v>
      </c>
      <c r="Q27" s="22" t="s">
        <v>97</v>
      </c>
      <c r="R27" s="47" t="s">
        <v>85</v>
      </c>
      <c r="S27" s="44" t="str">
        <f t="shared" si="2"/>
        <v>Less preferable</v>
      </c>
      <c r="T27" s="35" t="str">
        <f t="shared" si="1"/>
        <v>No</v>
      </c>
      <c r="U27" s="23" t="s">
        <v>14</v>
      </c>
      <c r="V27" s="23" t="s">
        <v>14</v>
      </c>
      <c r="W27" s="29" t="s">
        <v>93</v>
      </c>
      <c r="X27" s="29" t="s">
        <v>95</v>
      </c>
      <c r="Y27" s="29" t="s">
        <v>14</v>
      </c>
      <c r="Z27" s="29" t="s">
        <v>13</v>
      </c>
      <c r="AA27" s="29" t="s">
        <v>13</v>
      </c>
      <c r="AB27" s="4"/>
    </row>
    <row r="28" spans="1:28" ht="38.25" x14ac:dyDescent="0.25">
      <c r="A28" s="42" t="s">
        <v>122</v>
      </c>
      <c r="B28" s="43" t="s">
        <v>123</v>
      </c>
      <c r="C28" s="42" t="s">
        <v>49</v>
      </c>
      <c r="D28" s="42" t="s">
        <v>191</v>
      </c>
      <c r="E28" s="6">
        <v>15.314321678200001</v>
      </c>
      <c r="F28" s="20">
        <v>0.16173085368201567</v>
      </c>
      <c r="G28" s="20">
        <v>0.7361682910853431</v>
      </c>
      <c r="H28" s="20">
        <v>0.10210085523264129</v>
      </c>
      <c r="I28" s="20">
        <v>3.7779824427929702E-2</v>
      </c>
      <c r="J28" s="21">
        <v>3.3742617939767301E-2</v>
      </c>
      <c r="K28" s="21">
        <v>0.32765974184854896</v>
      </c>
      <c r="L28" s="21">
        <v>0.94119087656782396</v>
      </c>
      <c r="M28" s="25">
        <v>2.0477966773227801E-2</v>
      </c>
      <c r="N28" s="25">
        <v>3.3434032169630798E-2</v>
      </c>
      <c r="O28" s="25">
        <v>6.2032325956126295E-2</v>
      </c>
      <c r="P28" s="26">
        <v>6.2032325956126295E-2</v>
      </c>
      <c r="Q28" s="22" t="s">
        <v>97</v>
      </c>
      <c r="R28" s="47" t="s">
        <v>85</v>
      </c>
      <c r="S28" s="38" t="str">
        <f t="shared" si="2"/>
        <v>Least preferable</v>
      </c>
      <c r="T28" s="36" t="str">
        <f t="shared" si="1"/>
        <v>Yes</v>
      </c>
      <c r="U28" s="23" t="s">
        <v>14</v>
      </c>
      <c r="V28" s="23" t="s">
        <v>14</v>
      </c>
      <c r="W28" s="29" t="s">
        <v>93</v>
      </c>
      <c r="X28" s="29" t="s">
        <v>95</v>
      </c>
      <c r="Y28" s="29" t="s">
        <v>14</v>
      </c>
      <c r="Z28" s="29" t="s">
        <v>13</v>
      </c>
      <c r="AA28" s="29" t="s">
        <v>199</v>
      </c>
      <c r="AB28" s="4"/>
    </row>
    <row r="29" spans="1:28" ht="51" x14ac:dyDescent="0.25">
      <c r="A29" s="42" t="s">
        <v>124</v>
      </c>
      <c r="B29" s="43">
        <v>59776</v>
      </c>
      <c r="C29" s="42" t="s">
        <v>45</v>
      </c>
      <c r="D29" s="42" t="s">
        <v>191</v>
      </c>
      <c r="E29" s="6">
        <v>5.2282578921000002</v>
      </c>
      <c r="F29" s="20">
        <v>1</v>
      </c>
      <c r="G29" s="20">
        <v>0</v>
      </c>
      <c r="H29" s="20">
        <v>0</v>
      </c>
      <c r="I29" s="20">
        <v>0</v>
      </c>
      <c r="J29" s="21">
        <v>0</v>
      </c>
      <c r="K29" s="21">
        <v>0</v>
      </c>
      <c r="L29" s="21">
        <v>0</v>
      </c>
      <c r="M29" s="25">
        <v>1.8073563008448E-2</v>
      </c>
      <c r="N29" s="25">
        <v>2.389891582857619E-2</v>
      </c>
      <c r="O29" s="25">
        <v>4.5090897648243089E-2</v>
      </c>
      <c r="P29" s="26">
        <v>4.5090897648243089E-2</v>
      </c>
      <c r="Q29" s="22" t="s">
        <v>85</v>
      </c>
      <c r="R29" s="47" t="s">
        <v>97</v>
      </c>
      <c r="S29" s="44" t="str">
        <f t="shared" si="2"/>
        <v>Less preferable</v>
      </c>
      <c r="T29" s="35" t="str">
        <f t="shared" si="1"/>
        <v>No</v>
      </c>
      <c r="U29" s="27" t="s">
        <v>13</v>
      </c>
      <c r="V29" s="29" t="s">
        <v>13</v>
      </c>
      <c r="W29" s="29" t="s">
        <v>27</v>
      </c>
      <c r="X29" s="29" t="s">
        <v>27</v>
      </c>
      <c r="Y29" s="29" t="s">
        <v>27</v>
      </c>
      <c r="Z29" s="29" t="s">
        <v>27</v>
      </c>
      <c r="AA29" s="29" t="s">
        <v>27</v>
      </c>
      <c r="AB29" s="4"/>
    </row>
    <row r="30" spans="1:28" ht="38.25" x14ac:dyDescent="0.25">
      <c r="A30" s="42" t="s">
        <v>125</v>
      </c>
      <c r="B30" s="43">
        <v>59842</v>
      </c>
      <c r="C30" s="42" t="s">
        <v>46</v>
      </c>
      <c r="D30" s="42" t="s">
        <v>191</v>
      </c>
      <c r="E30" s="6">
        <v>4.1785531380199998</v>
      </c>
      <c r="F30" s="20">
        <v>1</v>
      </c>
      <c r="G30" s="20">
        <v>0</v>
      </c>
      <c r="H30" s="20">
        <v>0</v>
      </c>
      <c r="I30" s="20">
        <v>0</v>
      </c>
      <c r="J30" s="21">
        <v>0</v>
      </c>
      <c r="K30" s="21">
        <v>0</v>
      </c>
      <c r="L30" s="21">
        <v>0</v>
      </c>
      <c r="M30" s="25">
        <v>0.17970688905435397</v>
      </c>
      <c r="N30" s="25">
        <v>0.29167500563154197</v>
      </c>
      <c r="O30" s="25">
        <v>0.65338976685996897</v>
      </c>
      <c r="P30" s="26">
        <v>0.65338976685996897</v>
      </c>
      <c r="Q30" s="22" t="s">
        <v>85</v>
      </c>
      <c r="R30" s="47" t="s">
        <v>85</v>
      </c>
      <c r="S30" s="38" t="str">
        <f t="shared" si="2"/>
        <v>Least preferable</v>
      </c>
      <c r="T30" s="36" t="str">
        <f t="shared" si="1"/>
        <v>Yes</v>
      </c>
      <c r="U30" s="27" t="s">
        <v>13</v>
      </c>
      <c r="V30" s="29" t="s">
        <v>13</v>
      </c>
      <c r="W30" s="29" t="s">
        <v>27</v>
      </c>
      <c r="X30" s="29" t="s">
        <v>27</v>
      </c>
      <c r="Y30" s="29" t="s">
        <v>27</v>
      </c>
      <c r="Z30" s="29" t="s">
        <v>27</v>
      </c>
      <c r="AA30" s="29" t="s">
        <v>27</v>
      </c>
      <c r="AB30" s="4"/>
    </row>
    <row r="31" spans="1:28" ht="38.25" x14ac:dyDescent="0.25">
      <c r="A31" s="42" t="s">
        <v>126</v>
      </c>
      <c r="B31" s="43" t="s">
        <v>127</v>
      </c>
      <c r="C31" s="42" t="s">
        <v>178</v>
      </c>
      <c r="D31" s="42" t="s">
        <v>191</v>
      </c>
      <c r="E31" s="6">
        <v>2.5334969224799999</v>
      </c>
      <c r="F31" s="20">
        <v>1</v>
      </c>
      <c r="G31" s="20">
        <v>0</v>
      </c>
      <c r="H31" s="20">
        <v>0</v>
      </c>
      <c r="I31" s="20">
        <v>0</v>
      </c>
      <c r="J31" s="21">
        <v>0</v>
      </c>
      <c r="K31" s="21">
        <v>0</v>
      </c>
      <c r="L31" s="21">
        <v>0</v>
      </c>
      <c r="M31" s="25">
        <v>1.65301200893759E-3</v>
      </c>
      <c r="N31" s="25">
        <v>4.0192809397953302E-3</v>
      </c>
      <c r="O31" s="25">
        <v>2.2079855680853827E-2</v>
      </c>
      <c r="P31" s="26">
        <v>2.2079855680853827E-2</v>
      </c>
      <c r="Q31" s="22" t="s">
        <v>85</v>
      </c>
      <c r="R31" s="47" t="s">
        <v>85</v>
      </c>
      <c r="S31" s="44" t="str">
        <f t="shared" si="2"/>
        <v>Less preferable</v>
      </c>
      <c r="T31" s="35" t="str">
        <f t="shared" si="1"/>
        <v>No</v>
      </c>
      <c r="U31" s="27" t="s">
        <v>13</v>
      </c>
      <c r="V31" s="29" t="s">
        <v>13</v>
      </c>
      <c r="W31" s="29" t="s">
        <v>27</v>
      </c>
      <c r="X31" s="29" t="s">
        <v>27</v>
      </c>
      <c r="Y31" s="29" t="s">
        <v>27</v>
      </c>
      <c r="Z31" s="29" t="s">
        <v>27</v>
      </c>
      <c r="AA31" s="29" t="s">
        <v>27</v>
      </c>
      <c r="AB31" s="4"/>
    </row>
    <row r="32" spans="1:28" ht="51" x14ac:dyDescent="0.25">
      <c r="A32" s="42" t="s">
        <v>128</v>
      </c>
      <c r="B32" s="43">
        <v>68449</v>
      </c>
      <c r="C32" s="42" t="s">
        <v>47</v>
      </c>
      <c r="D32" s="42" t="s">
        <v>191</v>
      </c>
      <c r="E32" s="6">
        <v>3.9565158566099998</v>
      </c>
      <c r="F32" s="20">
        <v>1</v>
      </c>
      <c r="G32" s="20">
        <v>0</v>
      </c>
      <c r="H32" s="20">
        <v>0</v>
      </c>
      <c r="I32" s="20">
        <v>0</v>
      </c>
      <c r="J32" s="21">
        <v>0</v>
      </c>
      <c r="K32" s="21">
        <v>0</v>
      </c>
      <c r="L32" s="21">
        <v>0</v>
      </c>
      <c r="M32" s="25">
        <v>5.15604909919212E-3</v>
      </c>
      <c r="N32" s="25">
        <v>2.0017606544070719E-2</v>
      </c>
      <c r="O32" s="25">
        <v>9.3522985629971911E-2</v>
      </c>
      <c r="P32" s="26">
        <v>9.3522985629971911E-2</v>
      </c>
      <c r="Q32" s="22" t="s">
        <v>85</v>
      </c>
      <c r="R32" s="47" t="s">
        <v>85</v>
      </c>
      <c r="S32" s="44" t="str">
        <f t="shared" si="2"/>
        <v>Less preferable</v>
      </c>
      <c r="T32" s="35" t="str">
        <f t="shared" si="1"/>
        <v>No</v>
      </c>
      <c r="U32" s="27" t="s">
        <v>13</v>
      </c>
      <c r="V32" s="29" t="s">
        <v>13</v>
      </c>
      <c r="W32" s="29" t="s">
        <v>27</v>
      </c>
      <c r="X32" s="29" t="s">
        <v>27</v>
      </c>
      <c r="Y32" s="29" t="s">
        <v>27</v>
      </c>
      <c r="Z32" s="29" t="s">
        <v>27</v>
      </c>
      <c r="AA32" s="29" t="s">
        <v>27</v>
      </c>
      <c r="AB32" s="4"/>
    </row>
    <row r="33" spans="1:28" ht="38.25" x14ac:dyDescent="0.25">
      <c r="A33" s="42" t="s">
        <v>129</v>
      </c>
      <c r="B33" s="43">
        <v>59896</v>
      </c>
      <c r="C33" s="42" t="s">
        <v>179</v>
      </c>
      <c r="D33" s="42" t="s">
        <v>191</v>
      </c>
      <c r="E33" s="6">
        <v>3.2511187772899999</v>
      </c>
      <c r="F33" s="20">
        <v>1</v>
      </c>
      <c r="G33" s="20">
        <v>0</v>
      </c>
      <c r="H33" s="20">
        <v>0</v>
      </c>
      <c r="I33" s="20">
        <v>0</v>
      </c>
      <c r="J33" s="21">
        <v>0</v>
      </c>
      <c r="K33" s="21">
        <v>0</v>
      </c>
      <c r="L33" s="21">
        <v>0</v>
      </c>
      <c r="M33" s="25">
        <v>0.46554412307651705</v>
      </c>
      <c r="N33" s="25">
        <v>0.62016735973100401</v>
      </c>
      <c r="O33" s="25">
        <v>0.80838551179863605</v>
      </c>
      <c r="P33" s="26">
        <v>0.80838551179863605</v>
      </c>
      <c r="Q33" s="22" t="s">
        <v>85</v>
      </c>
      <c r="R33" s="47" t="s">
        <v>85</v>
      </c>
      <c r="S33" s="38" t="str">
        <f t="shared" si="2"/>
        <v>Least preferable</v>
      </c>
      <c r="T33" s="36" t="str">
        <f t="shared" si="1"/>
        <v>Yes</v>
      </c>
      <c r="U33" s="27" t="s">
        <v>13</v>
      </c>
      <c r="V33" s="29" t="s">
        <v>13</v>
      </c>
      <c r="W33" s="29" t="s">
        <v>27</v>
      </c>
      <c r="X33" s="29" t="s">
        <v>27</v>
      </c>
      <c r="Y33" s="29" t="s">
        <v>27</v>
      </c>
      <c r="Z33" s="29" t="s">
        <v>27</v>
      </c>
      <c r="AA33" s="29" t="s">
        <v>27</v>
      </c>
      <c r="AB33" s="4"/>
    </row>
    <row r="34" spans="1:28" ht="38.25" x14ac:dyDescent="0.25">
      <c r="A34" s="42" t="s">
        <v>130</v>
      </c>
      <c r="B34" s="43" t="s">
        <v>131</v>
      </c>
      <c r="C34" s="42" t="s">
        <v>180</v>
      </c>
      <c r="D34" s="42" t="s">
        <v>191</v>
      </c>
      <c r="E34" s="6">
        <v>27.848686306599998</v>
      </c>
      <c r="F34" s="20">
        <v>0.96944935038426794</v>
      </c>
      <c r="G34" s="20">
        <v>1.93824916029431E-2</v>
      </c>
      <c r="H34" s="20">
        <v>1.1168158012788892E-2</v>
      </c>
      <c r="I34" s="20">
        <v>5.1833608713732202E-2</v>
      </c>
      <c r="J34" s="21">
        <v>5.1833608713732202E-2</v>
      </c>
      <c r="K34" s="21">
        <v>0</v>
      </c>
      <c r="L34" s="21">
        <v>0</v>
      </c>
      <c r="M34" s="25">
        <v>0.13250061040609501</v>
      </c>
      <c r="N34" s="25">
        <v>0.16610530687270691</v>
      </c>
      <c r="O34" s="25">
        <v>0.23579507511919212</v>
      </c>
      <c r="P34" s="26">
        <v>0.23579507511919212</v>
      </c>
      <c r="Q34" s="22" t="s">
        <v>85</v>
      </c>
      <c r="R34" s="47" t="s">
        <v>85</v>
      </c>
      <c r="S34" s="38" t="str">
        <f t="shared" si="2"/>
        <v>Least preferable</v>
      </c>
      <c r="T34" s="36" t="str">
        <f t="shared" si="1"/>
        <v>Yes</v>
      </c>
      <c r="U34" s="27" t="s">
        <v>13</v>
      </c>
      <c r="V34" s="29" t="s">
        <v>13</v>
      </c>
      <c r="W34" s="29" t="s">
        <v>94</v>
      </c>
      <c r="X34" s="29" t="s">
        <v>27</v>
      </c>
      <c r="Y34" s="29" t="s">
        <v>27</v>
      </c>
      <c r="Z34" s="29" t="s">
        <v>14</v>
      </c>
      <c r="AA34" s="29" t="s">
        <v>14</v>
      </c>
      <c r="AB34" s="4"/>
    </row>
    <row r="35" spans="1:28" ht="51" x14ac:dyDescent="0.25">
      <c r="A35" s="42" t="s">
        <v>132</v>
      </c>
      <c r="B35" s="43">
        <v>59782</v>
      </c>
      <c r="C35" s="42" t="s">
        <v>48</v>
      </c>
      <c r="D35" s="42" t="s">
        <v>191</v>
      </c>
      <c r="E35" s="6">
        <v>5.3236944314099999</v>
      </c>
      <c r="F35" s="20">
        <v>0.85644351035659405</v>
      </c>
      <c r="G35" s="20">
        <v>0.13301244016762601</v>
      </c>
      <c r="H35" s="20">
        <v>1.05440494757799E-2</v>
      </c>
      <c r="I35" s="20">
        <v>0</v>
      </c>
      <c r="J35" s="21">
        <v>3.6978172105003398E-3</v>
      </c>
      <c r="K35" s="21">
        <v>2.48351650109951E-2</v>
      </c>
      <c r="L35" s="21">
        <v>0.24827164508410099</v>
      </c>
      <c r="M35" s="25">
        <v>0</v>
      </c>
      <c r="N35" s="25">
        <v>1.8032593384298401E-3</v>
      </c>
      <c r="O35" s="25">
        <v>2.5546174522010482E-3</v>
      </c>
      <c r="P35" s="26">
        <v>2.5546174522010482E-3</v>
      </c>
      <c r="Q35" s="22" t="s">
        <v>97</v>
      </c>
      <c r="R35" s="47" t="s">
        <v>85</v>
      </c>
      <c r="S35" s="44" t="str">
        <f t="shared" si="2"/>
        <v>Less preferable</v>
      </c>
      <c r="T35" s="35" t="str">
        <f t="shared" si="1"/>
        <v>No</v>
      </c>
      <c r="U35" s="23" t="s">
        <v>14</v>
      </c>
      <c r="V35" s="23" t="s">
        <v>14</v>
      </c>
      <c r="W35" s="29" t="s">
        <v>93</v>
      </c>
      <c r="X35" s="29" t="s">
        <v>95</v>
      </c>
      <c r="Y35" s="29" t="s">
        <v>14</v>
      </c>
      <c r="Z35" s="29" t="s">
        <v>13</v>
      </c>
      <c r="AA35" s="29" t="s">
        <v>13</v>
      </c>
      <c r="AB35" s="4"/>
    </row>
    <row r="36" spans="1:28" ht="63.75" x14ac:dyDescent="0.25">
      <c r="A36" s="42" t="s">
        <v>133</v>
      </c>
      <c r="B36" s="43">
        <v>59871</v>
      </c>
      <c r="C36" s="42" t="s">
        <v>51</v>
      </c>
      <c r="D36" s="42" t="s">
        <v>191</v>
      </c>
      <c r="E36" s="6">
        <v>0.547282723257</v>
      </c>
      <c r="F36" s="20">
        <v>1</v>
      </c>
      <c r="G36" s="20">
        <v>0</v>
      </c>
      <c r="H36" s="20">
        <v>0</v>
      </c>
      <c r="I36" s="20">
        <v>0</v>
      </c>
      <c r="J36" s="21">
        <v>0</v>
      </c>
      <c r="K36" s="21">
        <v>0</v>
      </c>
      <c r="L36" s="21">
        <v>0</v>
      </c>
      <c r="M36" s="25">
        <v>7.6668623847287098E-3</v>
      </c>
      <c r="N36" s="25">
        <v>2.0536750391818209E-2</v>
      </c>
      <c r="O36" s="25">
        <v>5.1642780663642411E-2</v>
      </c>
      <c r="P36" s="26">
        <v>5.1642780663642411E-2</v>
      </c>
      <c r="Q36" s="22" t="s">
        <v>85</v>
      </c>
      <c r="R36" s="47" t="s">
        <v>97</v>
      </c>
      <c r="S36" s="44" t="str">
        <f t="shared" si="2"/>
        <v>Less preferable</v>
      </c>
      <c r="T36" s="35" t="str">
        <f t="shared" si="1"/>
        <v>No</v>
      </c>
      <c r="U36" s="27" t="s">
        <v>13</v>
      </c>
      <c r="V36" s="29" t="s">
        <v>13</v>
      </c>
      <c r="W36" s="29" t="s">
        <v>27</v>
      </c>
      <c r="X36" s="29" t="s">
        <v>27</v>
      </c>
      <c r="Y36" s="29" t="s">
        <v>27</v>
      </c>
      <c r="Z36" s="29" t="s">
        <v>27</v>
      </c>
      <c r="AA36" s="29" t="s">
        <v>27</v>
      </c>
      <c r="AB36" s="4"/>
    </row>
    <row r="37" spans="1:28" ht="51" x14ac:dyDescent="0.25">
      <c r="A37" s="42" t="s">
        <v>134</v>
      </c>
      <c r="B37" s="43">
        <v>59770</v>
      </c>
      <c r="C37" s="42" t="s">
        <v>50</v>
      </c>
      <c r="D37" s="42" t="s">
        <v>191</v>
      </c>
      <c r="E37" s="6">
        <v>0.97947698714800013</v>
      </c>
      <c r="F37" s="20">
        <v>1</v>
      </c>
      <c r="G37" s="20">
        <v>0</v>
      </c>
      <c r="H37" s="20">
        <v>0</v>
      </c>
      <c r="I37" s="20">
        <v>0</v>
      </c>
      <c r="J37" s="21">
        <v>0</v>
      </c>
      <c r="K37" s="21">
        <v>0</v>
      </c>
      <c r="L37" s="21">
        <v>0</v>
      </c>
      <c r="M37" s="25">
        <v>0</v>
      </c>
      <c r="N37" s="25">
        <v>0</v>
      </c>
      <c r="O37" s="25">
        <v>0</v>
      </c>
      <c r="P37" s="26">
        <v>0</v>
      </c>
      <c r="Q37" s="22" t="s">
        <v>85</v>
      </c>
      <c r="R37" s="47" t="s">
        <v>85</v>
      </c>
      <c r="S37" s="37" t="str">
        <f t="shared" si="2"/>
        <v>Most preferable</v>
      </c>
      <c r="T37" s="35" t="str">
        <f t="shared" si="1"/>
        <v>No</v>
      </c>
      <c r="U37" s="27" t="s">
        <v>13</v>
      </c>
      <c r="V37" s="29" t="s">
        <v>13</v>
      </c>
      <c r="W37" s="29" t="s">
        <v>27</v>
      </c>
      <c r="X37" s="29" t="s">
        <v>27</v>
      </c>
      <c r="Y37" s="29" t="s">
        <v>27</v>
      </c>
      <c r="Z37" s="29" t="s">
        <v>27</v>
      </c>
      <c r="AA37" s="29" t="s">
        <v>27</v>
      </c>
      <c r="AB37" s="4"/>
    </row>
    <row r="38" spans="1:28" ht="51" x14ac:dyDescent="0.25">
      <c r="A38" s="42" t="s">
        <v>135</v>
      </c>
      <c r="B38" s="43" t="s">
        <v>136</v>
      </c>
      <c r="C38" s="42" t="s">
        <v>58</v>
      </c>
      <c r="D38" s="42" t="s">
        <v>191</v>
      </c>
      <c r="E38" s="6">
        <v>90.0671319729</v>
      </c>
      <c r="F38" s="20">
        <v>1</v>
      </c>
      <c r="G38" s="20">
        <v>0</v>
      </c>
      <c r="H38" s="20">
        <v>0</v>
      </c>
      <c r="I38" s="20">
        <v>0</v>
      </c>
      <c r="J38" s="21">
        <v>0</v>
      </c>
      <c r="K38" s="21">
        <v>0</v>
      </c>
      <c r="L38" s="21">
        <v>0</v>
      </c>
      <c r="M38" s="25">
        <v>1.0836363742579901E-3</v>
      </c>
      <c r="N38" s="25">
        <v>1.6210124821832001E-3</v>
      </c>
      <c r="O38" s="25">
        <v>2.9334354481564399E-2</v>
      </c>
      <c r="P38" s="26">
        <v>2.9334354481564399E-2</v>
      </c>
      <c r="Q38" s="22" t="s">
        <v>85</v>
      </c>
      <c r="R38" s="47" t="s">
        <v>97</v>
      </c>
      <c r="S38" s="44" t="str">
        <f t="shared" si="2"/>
        <v>Less preferable</v>
      </c>
      <c r="T38" s="35" t="str">
        <f t="shared" si="1"/>
        <v>No</v>
      </c>
      <c r="U38" s="27" t="s">
        <v>13</v>
      </c>
      <c r="V38" s="29" t="s">
        <v>13</v>
      </c>
      <c r="W38" s="29" t="s">
        <v>27</v>
      </c>
      <c r="X38" s="29" t="s">
        <v>27</v>
      </c>
      <c r="Y38" s="29" t="s">
        <v>27</v>
      </c>
      <c r="Z38" s="29" t="s">
        <v>27</v>
      </c>
      <c r="AA38" s="29" t="s">
        <v>27</v>
      </c>
      <c r="AB38" s="4"/>
    </row>
    <row r="39" spans="1:28" ht="76.5" x14ac:dyDescent="0.25">
      <c r="A39" s="42" t="s">
        <v>137</v>
      </c>
      <c r="B39" s="43">
        <v>59603</v>
      </c>
      <c r="C39" s="42" t="s">
        <v>52</v>
      </c>
      <c r="D39" s="42" t="s">
        <v>191</v>
      </c>
      <c r="E39" s="6">
        <v>4.1347717141399993</v>
      </c>
      <c r="F39" s="20">
        <v>1</v>
      </c>
      <c r="G39" s="20">
        <v>0</v>
      </c>
      <c r="H39" s="20">
        <v>0</v>
      </c>
      <c r="I39" s="20">
        <v>0</v>
      </c>
      <c r="J39" s="21">
        <v>0</v>
      </c>
      <c r="K39" s="21">
        <v>0</v>
      </c>
      <c r="L39" s="21">
        <v>0</v>
      </c>
      <c r="M39" s="25">
        <v>0</v>
      </c>
      <c r="N39" s="25">
        <v>0</v>
      </c>
      <c r="O39" s="25">
        <v>0</v>
      </c>
      <c r="P39" s="26">
        <v>0</v>
      </c>
      <c r="Q39" s="22" t="s">
        <v>85</v>
      </c>
      <c r="R39" s="47" t="s">
        <v>85</v>
      </c>
      <c r="S39" s="37" t="str">
        <f t="shared" si="2"/>
        <v>Most preferable</v>
      </c>
      <c r="T39" s="35" t="str">
        <f t="shared" si="1"/>
        <v>No</v>
      </c>
      <c r="U39" s="27" t="s">
        <v>13</v>
      </c>
      <c r="V39" s="29" t="s">
        <v>13</v>
      </c>
      <c r="W39" s="29" t="s">
        <v>27</v>
      </c>
      <c r="X39" s="29" t="s">
        <v>27</v>
      </c>
      <c r="Y39" s="29" t="s">
        <v>27</v>
      </c>
      <c r="Z39" s="29" t="s">
        <v>27</v>
      </c>
      <c r="AA39" s="29" t="s">
        <v>27</v>
      </c>
      <c r="AB39" s="4"/>
    </row>
    <row r="40" spans="1:28" ht="51" x14ac:dyDescent="0.25">
      <c r="A40" s="42" t="s">
        <v>138</v>
      </c>
      <c r="B40" s="43">
        <v>68437</v>
      </c>
      <c r="C40" s="42" t="s">
        <v>53</v>
      </c>
      <c r="D40" s="42" t="s">
        <v>191</v>
      </c>
      <c r="E40" s="6">
        <v>1.71155773509</v>
      </c>
      <c r="F40" s="20">
        <v>1</v>
      </c>
      <c r="G40" s="20">
        <v>0</v>
      </c>
      <c r="H40" s="20">
        <v>0</v>
      </c>
      <c r="I40" s="20">
        <v>0</v>
      </c>
      <c r="J40" s="21">
        <v>0</v>
      </c>
      <c r="K40" s="21">
        <v>0</v>
      </c>
      <c r="L40" s="21">
        <v>0</v>
      </c>
      <c r="M40" s="25">
        <v>6.0214549341434396E-3</v>
      </c>
      <c r="N40" s="25">
        <v>9.0786804433267091E-3</v>
      </c>
      <c r="O40" s="25">
        <v>3.6986506621808309E-2</v>
      </c>
      <c r="P40" s="26">
        <v>3.6986506621808309E-2</v>
      </c>
      <c r="Q40" s="22" t="s">
        <v>85</v>
      </c>
      <c r="R40" s="47" t="s">
        <v>85</v>
      </c>
      <c r="S40" s="44" t="str">
        <f t="shared" si="2"/>
        <v>Less preferable</v>
      </c>
      <c r="T40" s="35" t="str">
        <f t="shared" si="1"/>
        <v>No</v>
      </c>
      <c r="U40" s="27" t="s">
        <v>13</v>
      </c>
      <c r="V40" s="29" t="s">
        <v>13</v>
      </c>
      <c r="W40" s="29" t="s">
        <v>27</v>
      </c>
      <c r="X40" s="29" t="s">
        <v>27</v>
      </c>
      <c r="Y40" s="29" t="s">
        <v>27</v>
      </c>
      <c r="Z40" s="29" t="s">
        <v>27</v>
      </c>
      <c r="AA40" s="29" t="s">
        <v>27</v>
      </c>
      <c r="AB40" s="4"/>
    </row>
    <row r="41" spans="1:28" ht="38.25" x14ac:dyDescent="0.25">
      <c r="A41" s="42" t="s">
        <v>139</v>
      </c>
      <c r="B41" s="43">
        <v>68448</v>
      </c>
      <c r="C41" s="42" t="s">
        <v>56</v>
      </c>
      <c r="D41" s="42" t="s">
        <v>191</v>
      </c>
      <c r="E41" s="6">
        <v>1.6745919348799998</v>
      </c>
      <c r="F41" s="20">
        <v>1</v>
      </c>
      <c r="G41" s="20">
        <v>0</v>
      </c>
      <c r="H41" s="20">
        <v>0</v>
      </c>
      <c r="I41" s="20">
        <v>0</v>
      </c>
      <c r="J41" s="21">
        <v>0</v>
      </c>
      <c r="K41" s="21">
        <v>0</v>
      </c>
      <c r="L41" s="21">
        <v>0</v>
      </c>
      <c r="M41" s="25">
        <v>2.4993996992948402E-2</v>
      </c>
      <c r="N41" s="25">
        <v>2.9932855371260322E-2</v>
      </c>
      <c r="O41" s="25">
        <v>4.6916356538984627E-2</v>
      </c>
      <c r="P41" s="26">
        <v>4.6916356538984627E-2</v>
      </c>
      <c r="Q41" s="22" t="s">
        <v>85</v>
      </c>
      <c r="R41" s="47" t="s">
        <v>85</v>
      </c>
      <c r="S41" s="44" t="str">
        <f t="shared" si="2"/>
        <v>Less preferable</v>
      </c>
      <c r="T41" s="35" t="str">
        <f t="shared" si="1"/>
        <v>No</v>
      </c>
      <c r="U41" s="27" t="s">
        <v>13</v>
      </c>
      <c r="V41" s="29" t="s">
        <v>13</v>
      </c>
      <c r="W41" s="29" t="s">
        <v>27</v>
      </c>
      <c r="X41" s="29" t="s">
        <v>27</v>
      </c>
      <c r="Y41" s="29" t="s">
        <v>27</v>
      </c>
      <c r="Z41" s="29" t="s">
        <v>27</v>
      </c>
      <c r="AA41" s="29" t="s">
        <v>27</v>
      </c>
      <c r="AB41" s="4"/>
    </row>
    <row r="42" spans="1:28" ht="51" x14ac:dyDescent="0.25">
      <c r="A42" s="42" t="s">
        <v>140</v>
      </c>
      <c r="B42" s="43">
        <v>68450</v>
      </c>
      <c r="C42" s="42" t="s">
        <v>57</v>
      </c>
      <c r="D42" s="42" t="s">
        <v>191</v>
      </c>
      <c r="E42" s="6">
        <v>1.9196719551499999</v>
      </c>
      <c r="F42" s="20">
        <v>1</v>
      </c>
      <c r="G42" s="20">
        <v>0</v>
      </c>
      <c r="H42" s="20">
        <v>0</v>
      </c>
      <c r="I42" s="20">
        <v>0</v>
      </c>
      <c r="J42" s="21">
        <v>0</v>
      </c>
      <c r="K42" s="21">
        <v>0</v>
      </c>
      <c r="L42" s="21">
        <v>0</v>
      </c>
      <c r="M42" s="25">
        <v>0</v>
      </c>
      <c r="N42" s="25">
        <v>0</v>
      </c>
      <c r="O42" s="25">
        <v>5.0493841522284699E-3</v>
      </c>
      <c r="P42" s="26">
        <v>5.0493841522284699E-3</v>
      </c>
      <c r="Q42" s="22" t="s">
        <v>85</v>
      </c>
      <c r="R42" s="47" t="s">
        <v>85</v>
      </c>
      <c r="S42" s="44" t="str">
        <f t="shared" si="2"/>
        <v>Less preferable</v>
      </c>
      <c r="T42" s="35" t="str">
        <f t="shared" si="1"/>
        <v>No</v>
      </c>
      <c r="U42" s="27" t="s">
        <v>13</v>
      </c>
      <c r="V42" s="29" t="s">
        <v>13</v>
      </c>
      <c r="W42" s="29" t="s">
        <v>27</v>
      </c>
      <c r="X42" s="29" t="s">
        <v>27</v>
      </c>
      <c r="Y42" s="29" t="s">
        <v>27</v>
      </c>
      <c r="Z42" s="29" t="s">
        <v>27</v>
      </c>
      <c r="AA42" s="29" t="s">
        <v>27</v>
      </c>
      <c r="AB42" s="4"/>
    </row>
    <row r="43" spans="1:28" ht="51" x14ac:dyDescent="0.25">
      <c r="A43" s="42" t="s">
        <v>141</v>
      </c>
      <c r="B43" s="43">
        <v>68443</v>
      </c>
      <c r="C43" s="42" t="s">
        <v>54</v>
      </c>
      <c r="D43" s="42" t="s">
        <v>191</v>
      </c>
      <c r="E43" s="6">
        <v>1.39009009028</v>
      </c>
      <c r="F43" s="20">
        <v>1</v>
      </c>
      <c r="G43" s="20">
        <v>0</v>
      </c>
      <c r="H43" s="20">
        <v>0</v>
      </c>
      <c r="I43" s="20">
        <v>0</v>
      </c>
      <c r="J43" s="21">
        <v>0</v>
      </c>
      <c r="K43" s="21">
        <v>0</v>
      </c>
      <c r="L43" s="21">
        <v>0</v>
      </c>
      <c r="M43" s="25">
        <v>5.2082967970411696E-2</v>
      </c>
      <c r="N43" s="25">
        <v>9.8123153792801787E-2</v>
      </c>
      <c r="O43" s="25">
        <v>0.20078668092396279</v>
      </c>
      <c r="P43" s="26">
        <v>0.20078668092396279</v>
      </c>
      <c r="Q43" s="22" t="s">
        <v>85</v>
      </c>
      <c r="R43" s="47" t="s">
        <v>85</v>
      </c>
      <c r="S43" s="38" t="str">
        <f t="shared" si="2"/>
        <v>Least preferable</v>
      </c>
      <c r="T43" s="36" t="str">
        <f t="shared" si="1"/>
        <v>Yes</v>
      </c>
      <c r="U43" s="27" t="s">
        <v>13</v>
      </c>
      <c r="V43" s="29" t="s">
        <v>13</v>
      </c>
      <c r="W43" s="29" t="s">
        <v>27</v>
      </c>
      <c r="X43" s="29" t="s">
        <v>27</v>
      </c>
      <c r="Y43" s="29" t="s">
        <v>27</v>
      </c>
      <c r="Z43" s="29" t="s">
        <v>27</v>
      </c>
      <c r="AA43" s="29" t="s">
        <v>27</v>
      </c>
      <c r="AB43" s="4"/>
    </row>
    <row r="44" spans="1:28" ht="51" x14ac:dyDescent="0.25">
      <c r="A44" s="42" t="s">
        <v>142</v>
      </c>
      <c r="B44" s="43">
        <v>68447</v>
      </c>
      <c r="C44" s="42" t="s">
        <v>55</v>
      </c>
      <c r="D44" s="42" t="s">
        <v>191</v>
      </c>
      <c r="E44" s="6">
        <v>0.84445158899500006</v>
      </c>
      <c r="F44" s="20">
        <v>1</v>
      </c>
      <c r="G44" s="20">
        <v>0</v>
      </c>
      <c r="H44" s="20">
        <v>0</v>
      </c>
      <c r="I44" s="20">
        <v>0</v>
      </c>
      <c r="J44" s="21">
        <v>0</v>
      </c>
      <c r="K44" s="21">
        <v>0</v>
      </c>
      <c r="L44" s="21">
        <v>0</v>
      </c>
      <c r="M44" s="25">
        <v>3.26839369335633E-2</v>
      </c>
      <c r="N44" s="25">
        <v>3.8368099690628751E-2</v>
      </c>
      <c r="O44" s="25">
        <v>0.11794637792423655</v>
      </c>
      <c r="P44" s="26">
        <v>0.11794637792423655</v>
      </c>
      <c r="Q44" s="22" t="s">
        <v>85</v>
      </c>
      <c r="R44" s="47" t="s">
        <v>85</v>
      </c>
      <c r="S44" s="38" t="str">
        <f t="shared" si="2"/>
        <v>Least preferable</v>
      </c>
      <c r="T44" s="36" t="str">
        <f t="shared" si="1"/>
        <v>Yes</v>
      </c>
      <c r="U44" s="27" t="s">
        <v>13</v>
      </c>
      <c r="V44" s="29" t="s">
        <v>13</v>
      </c>
      <c r="W44" s="29" t="s">
        <v>27</v>
      </c>
      <c r="X44" s="29" t="s">
        <v>27</v>
      </c>
      <c r="Y44" s="29" t="s">
        <v>27</v>
      </c>
      <c r="Z44" s="29" t="s">
        <v>27</v>
      </c>
      <c r="AA44" s="29" t="s">
        <v>27</v>
      </c>
      <c r="AB44" s="4"/>
    </row>
    <row r="45" spans="1:28" ht="63.75" x14ac:dyDescent="0.25">
      <c r="A45" s="42" t="s">
        <v>143</v>
      </c>
      <c r="B45" s="43">
        <v>59781</v>
      </c>
      <c r="C45" s="42" t="s">
        <v>65</v>
      </c>
      <c r="D45" s="42" t="s">
        <v>191</v>
      </c>
      <c r="E45" s="6">
        <v>2.30091664976</v>
      </c>
      <c r="F45" s="20">
        <v>1</v>
      </c>
      <c r="G45" s="20">
        <v>0</v>
      </c>
      <c r="H45" s="20">
        <v>0</v>
      </c>
      <c r="I45" s="20">
        <v>0</v>
      </c>
      <c r="J45" s="21">
        <v>0</v>
      </c>
      <c r="K45" s="21">
        <v>0</v>
      </c>
      <c r="L45" s="21">
        <v>0</v>
      </c>
      <c r="M45" s="25">
        <v>5.0126858514688503E-2</v>
      </c>
      <c r="N45" s="25">
        <v>6.2260225168769903E-2</v>
      </c>
      <c r="O45" s="25">
        <v>0.32832579750374885</v>
      </c>
      <c r="P45" s="26">
        <v>0.32832579750374885</v>
      </c>
      <c r="Q45" s="22" t="s">
        <v>85</v>
      </c>
      <c r="R45" s="47" t="s">
        <v>85</v>
      </c>
      <c r="S45" s="38" t="str">
        <f t="shared" si="2"/>
        <v>Least preferable</v>
      </c>
      <c r="T45" s="36" t="str">
        <f t="shared" si="1"/>
        <v>Yes</v>
      </c>
      <c r="U45" s="27" t="s">
        <v>13</v>
      </c>
      <c r="V45" s="29" t="s">
        <v>13</v>
      </c>
      <c r="W45" s="29" t="s">
        <v>27</v>
      </c>
      <c r="X45" s="29" t="s">
        <v>27</v>
      </c>
      <c r="Y45" s="29" t="s">
        <v>27</v>
      </c>
      <c r="Z45" s="29" t="s">
        <v>27</v>
      </c>
      <c r="AA45" s="29" t="s">
        <v>27</v>
      </c>
      <c r="AB45" s="4"/>
    </row>
    <row r="46" spans="1:28" ht="51" x14ac:dyDescent="0.25">
      <c r="A46" s="42" t="s">
        <v>144</v>
      </c>
      <c r="B46" s="43">
        <v>68351</v>
      </c>
      <c r="C46" s="42" t="s">
        <v>62</v>
      </c>
      <c r="D46" s="42" t="s">
        <v>191</v>
      </c>
      <c r="E46" s="6">
        <v>0.43563386771599999</v>
      </c>
      <c r="F46" s="20">
        <v>1</v>
      </c>
      <c r="G46" s="20">
        <v>0</v>
      </c>
      <c r="H46" s="20">
        <v>0</v>
      </c>
      <c r="I46" s="20">
        <v>0</v>
      </c>
      <c r="J46" s="21">
        <v>0</v>
      </c>
      <c r="K46" s="21">
        <v>0</v>
      </c>
      <c r="L46" s="21">
        <v>0</v>
      </c>
      <c r="M46" s="25">
        <v>0</v>
      </c>
      <c r="N46" s="25">
        <v>0</v>
      </c>
      <c r="O46" s="25">
        <v>0</v>
      </c>
      <c r="P46" s="26">
        <v>0</v>
      </c>
      <c r="Q46" s="22" t="s">
        <v>85</v>
      </c>
      <c r="R46" s="47" t="s">
        <v>97</v>
      </c>
      <c r="S46" s="37" t="str">
        <f t="shared" si="2"/>
        <v>Most preferable</v>
      </c>
      <c r="T46" s="35" t="str">
        <f t="shared" si="1"/>
        <v>No</v>
      </c>
      <c r="U46" s="27" t="s">
        <v>13</v>
      </c>
      <c r="V46" s="29" t="s">
        <v>13</v>
      </c>
      <c r="W46" s="29" t="s">
        <v>27</v>
      </c>
      <c r="X46" s="29" t="s">
        <v>27</v>
      </c>
      <c r="Y46" s="29" t="s">
        <v>27</v>
      </c>
      <c r="Z46" s="29" t="s">
        <v>27</v>
      </c>
      <c r="AA46" s="29" t="s">
        <v>27</v>
      </c>
      <c r="AB46" s="4"/>
    </row>
    <row r="47" spans="1:28" ht="51" x14ac:dyDescent="0.25">
      <c r="A47" s="42" t="s">
        <v>145</v>
      </c>
      <c r="B47" s="43">
        <v>59852</v>
      </c>
      <c r="C47" s="42" t="s">
        <v>63</v>
      </c>
      <c r="D47" s="42" t="s">
        <v>191</v>
      </c>
      <c r="E47" s="6">
        <v>15.3887380486</v>
      </c>
      <c r="F47" s="20">
        <v>1</v>
      </c>
      <c r="G47" s="20">
        <v>0</v>
      </c>
      <c r="H47" s="20">
        <v>0</v>
      </c>
      <c r="I47" s="20">
        <v>0</v>
      </c>
      <c r="J47" s="21">
        <v>0</v>
      </c>
      <c r="K47" s="21">
        <v>0</v>
      </c>
      <c r="L47" s="21">
        <v>0</v>
      </c>
      <c r="M47" s="25">
        <v>4.4188147344457205E-3</v>
      </c>
      <c r="N47" s="25">
        <v>6.0823683610947204E-3</v>
      </c>
      <c r="O47" s="25">
        <v>4.4617717460160022E-2</v>
      </c>
      <c r="P47" s="26">
        <v>4.4617717460160022E-2</v>
      </c>
      <c r="Q47" s="22" t="s">
        <v>85</v>
      </c>
      <c r="R47" s="47" t="s">
        <v>85</v>
      </c>
      <c r="S47" s="44" t="str">
        <f t="shared" si="2"/>
        <v>Less preferable</v>
      </c>
      <c r="T47" s="35" t="str">
        <f t="shared" si="1"/>
        <v>No</v>
      </c>
      <c r="U47" s="27" t="s">
        <v>13</v>
      </c>
      <c r="V47" s="29" t="s">
        <v>13</v>
      </c>
      <c r="W47" s="29" t="s">
        <v>27</v>
      </c>
      <c r="X47" s="29" t="s">
        <v>27</v>
      </c>
      <c r="Y47" s="29" t="s">
        <v>27</v>
      </c>
      <c r="Z47" s="29" t="s">
        <v>27</v>
      </c>
      <c r="AA47" s="29" t="s">
        <v>27</v>
      </c>
      <c r="AB47" s="4"/>
    </row>
    <row r="48" spans="1:28" ht="51" x14ac:dyDescent="0.25">
      <c r="A48" s="42" t="s">
        <v>146</v>
      </c>
      <c r="B48" s="43">
        <v>59861</v>
      </c>
      <c r="C48" s="42" t="s">
        <v>66</v>
      </c>
      <c r="D48" s="42" t="s">
        <v>191</v>
      </c>
      <c r="E48" s="6">
        <v>69.191899925200005</v>
      </c>
      <c r="F48" s="20">
        <v>1</v>
      </c>
      <c r="G48" s="20">
        <v>0</v>
      </c>
      <c r="H48" s="20">
        <v>0</v>
      </c>
      <c r="I48" s="20">
        <v>0</v>
      </c>
      <c r="J48" s="21">
        <v>0</v>
      </c>
      <c r="K48" s="21">
        <v>0</v>
      </c>
      <c r="L48" s="21">
        <v>0</v>
      </c>
      <c r="M48" s="25">
        <v>3.34016124485582E-3</v>
      </c>
      <c r="N48" s="25">
        <v>4.8206476522580505E-3</v>
      </c>
      <c r="O48" s="25">
        <v>1.381759918884516E-2</v>
      </c>
      <c r="P48" s="26">
        <v>1.381759918884516E-2</v>
      </c>
      <c r="Q48" s="22" t="s">
        <v>85</v>
      </c>
      <c r="R48" s="47" t="s">
        <v>85</v>
      </c>
      <c r="S48" s="44" t="str">
        <f t="shared" si="2"/>
        <v>Less preferable</v>
      </c>
      <c r="T48" s="35" t="str">
        <f t="shared" si="1"/>
        <v>No</v>
      </c>
      <c r="U48" s="27" t="s">
        <v>13</v>
      </c>
      <c r="V48" s="29" t="s">
        <v>13</v>
      </c>
      <c r="W48" s="29" t="s">
        <v>27</v>
      </c>
      <c r="X48" s="29" t="s">
        <v>27</v>
      </c>
      <c r="Y48" s="29" t="s">
        <v>27</v>
      </c>
      <c r="Z48" s="29" t="s">
        <v>27</v>
      </c>
      <c r="AA48" s="29" t="s">
        <v>27</v>
      </c>
      <c r="AB48" s="4"/>
    </row>
    <row r="49" spans="1:28" ht="38.25" x14ac:dyDescent="0.25">
      <c r="A49" s="42" t="s">
        <v>147</v>
      </c>
      <c r="B49" s="43">
        <v>59953</v>
      </c>
      <c r="C49" s="42" t="s">
        <v>181</v>
      </c>
      <c r="D49" s="42" t="s">
        <v>191</v>
      </c>
      <c r="E49" s="6">
        <v>0.11707579260000001</v>
      </c>
      <c r="F49" s="20">
        <v>1</v>
      </c>
      <c r="G49" s="20">
        <v>0</v>
      </c>
      <c r="H49" s="20">
        <v>0</v>
      </c>
      <c r="I49" s="20">
        <v>0</v>
      </c>
      <c r="J49" s="21">
        <v>0</v>
      </c>
      <c r="K49" s="21">
        <v>0</v>
      </c>
      <c r="L49" s="21">
        <v>0</v>
      </c>
      <c r="M49" s="25">
        <v>4.56471008955638E-2</v>
      </c>
      <c r="N49" s="25">
        <v>0.1242286812701152</v>
      </c>
      <c r="O49" s="25">
        <v>0.18304863772964769</v>
      </c>
      <c r="P49" s="26">
        <v>0.18304863772964769</v>
      </c>
      <c r="Q49" s="22" t="s">
        <v>85</v>
      </c>
      <c r="R49" s="47" t="s">
        <v>85</v>
      </c>
      <c r="S49" s="38" t="str">
        <f t="shared" si="2"/>
        <v>Least preferable</v>
      </c>
      <c r="T49" s="36" t="str">
        <f t="shared" si="1"/>
        <v>Yes</v>
      </c>
      <c r="U49" s="27" t="s">
        <v>13</v>
      </c>
      <c r="V49" s="29" t="s">
        <v>13</v>
      </c>
      <c r="W49" s="29" t="s">
        <v>27</v>
      </c>
      <c r="X49" s="29" t="s">
        <v>27</v>
      </c>
      <c r="Y49" s="29" t="s">
        <v>27</v>
      </c>
      <c r="Z49" s="29" t="s">
        <v>27</v>
      </c>
      <c r="AA49" s="29" t="s">
        <v>27</v>
      </c>
      <c r="AB49" s="4"/>
    </row>
    <row r="50" spans="1:28" ht="25.5" x14ac:dyDescent="0.25">
      <c r="A50" s="42" t="s">
        <v>148</v>
      </c>
      <c r="B50" s="43">
        <v>58550</v>
      </c>
      <c r="C50" s="42" t="s">
        <v>182</v>
      </c>
      <c r="D50" s="42" t="s">
        <v>191</v>
      </c>
      <c r="E50" s="6">
        <v>0.20705038581099997</v>
      </c>
      <c r="F50" s="20">
        <v>1</v>
      </c>
      <c r="G50" s="20">
        <v>0</v>
      </c>
      <c r="H50" s="20">
        <v>0</v>
      </c>
      <c r="I50" s="20">
        <v>0</v>
      </c>
      <c r="J50" s="21">
        <v>0</v>
      </c>
      <c r="K50" s="21">
        <v>0</v>
      </c>
      <c r="L50" s="21">
        <v>0</v>
      </c>
      <c r="M50" s="25">
        <v>0</v>
      </c>
      <c r="N50" s="25">
        <v>2.46492062395955E-2</v>
      </c>
      <c r="O50" s="25">
        <v>3.430869110088644E-2</v>
      </c>
      <c r="P50" s="26">
        <v>3.430869110088644E-2</v>
      </c>
      <c r="Q50" s="22" t="s">
        <v>85</v>
      </c>
      <c r="R50" s="47" t="s">
        <v>97</v>
      </c>
      <c r="S50" s="44" t="str">
        <f t="shared" si="2"/>
        <v>Less preferable</v>
      </c>
      <c r="T50" s="35" t="str">
        <f t="shared" si="1"/>
        <v>No</v>
      </c>
      <c r="U50" s="27" t="s">
        <v>13</v>
      </c>
      <c r="V50" s="29" t="s">
        <v>13</v>
      </c>
      <c r="W50" s="29" t="s">
        <v>27</v>
      </c>
      <c r="X50" s="29" t="s">
        <v>27</v>
      </c>
      <c r="Y50" s="29" t="s">
        <v>27</v>
      </c>
      <c r="Z50" s="29" t="s">
        <v>27</v>
      </c>
      <c r="AA50" s="29" t="s">
        <v>27</v>
      </c>
      <c r="AB50" s="4"/>
    </row>
    <row r="51" spans="1:28" ht="63.75" x14ac:dyDescent="0.25">
      <c r="A51" s="42" t="s">
        <v>149</v>
      </c>
      <c r="B51" s="43" t="s">
        <v>150</v>
      </c>
      <c r="C51" s="42" t="s">
        <v>61</v>
      </c>
      <c r="D51" s="42" t="s">
        <v>191</v>
      </c>
      <c r="E51" s="6">
        <v>6.0714107115400004</v>
      </c>
      <c r="F51" s="20">
        <v>1</v>
      </c>
      <c r="G51" s="20">
        <v>0</v>
      </c>
      <c r="H51" s="20">
        <v>0</v>
      </c>
      <c r="I51" s="20">
        <v>0</v>
      </c>
      <c r="J51" s="21">
        <v>0</v>
      </c>
      <c r="K51" s="21">
        <v>0</v>
      </c>
      <c r="L51" s="21">
        <v>0</v>
      </c>
      <c r="M51" s="25">
        <v>7.4235606789805703E-2</v>
      </c>
      <c r="N51" s="25">
        <v>0.1007219564552686</v>
      </c>
      <c r="O51" s="25">
        <v>0.16425755661716579</v>
      </c>
      <c r="P51" s="26">
        <v>0.16425755661716579</v>
      </c>
      <c r="Q51" s="22" t="s">
        <v>85</v>
      </c>
      <c r="R51" s="47" t="s">
        <v>97</v>
      </c>
      <c r="S51" s="38" t="str">
        <f t="shared" si="2"/>
        <v>Least preferable</v>
      </c>
      <c r="T51" s="36" t="str">
        <f t="shared" si="1"/>
        <v>Yes</v>
      </c>
      <c r="U51" s="27" t="s">
        <v>13</v>
      </c>
      <c r="V51" s="29" t="s">
        <v>13</v>
      </c>
      <c r="W51" s="29" t="s">
        <v>27</v>
      </c>
      <c r="X51" s="29" t="s">
        <v>27</v>
      </c>
      <c r="Y51" s="29" t="s">
        <v>27</v>
      </c>
      <c r="Z51" s="29" t="s">
        <v>27</v>
      </c>
      <c r="AA51" s="29" t="s">
        <v>27</v>
      </c>
      <c r="AB51" s="4"/>
    </row>
    <row r="52" spans="1:28" ht="25.5" x14ac:dyDescent="0.25">
      <c r="A52" s="42" t="s">
        <v>151</v>
      </c>
      <c r="B52" s="43">
        <v>58538</v>
      </c>
      <c r="C52" s="42" t="s">
        <v>60</v>
      </c>
      <c r="D52" s="42" t="s">
        <v>191</v>
      </c>
      <c r="E52" s="6">
        <v>1.7935065181200001</v>
      </c>
      <c r="F52" s="20">
        <v>1</v>
      </c>
      <c r="G52" s="20">
        <v>0</v>
      </c>
      <c r="H52" s="20">
        <v>0</v>
      </c>
      <c r="I52" s="20">
        <v>0</v>
      </c>
      <c r="J52" s="21">
        <v>0</v>
      </c>
      <c r="K52" s="21">
        <v>0</v>
      </c>
      <c r="L52" s="21">
        <v>0</v>
      </c>
      <c r="M52" s="25">
        <v>0</v>
      </c>
      <c r="N52" s="25">
        <v>2.2302677177392E-4</v>
      </c>
      <c r="O52" s="25">
        <v>1.8511218641502521E-2</v>
      </c>
      <c r="P52" s="26">
        <v>1.8511218641502521E-2</v>
      </c>
      <c r="Q52" s="22" t="s">
        <v>85</v>
      </c>
      <c r="R52" s="47" t="s">
        <v>97</v>
      </c>
      <c r="S52" s="44" t="str">
        <f t="shared" si="2"/>
        <v>Less preferable</v>
      </c>
      <c r="T52" s="35" t="str">
        <f t="shared" si="1"/>
        <v>No</v>
      </c>
      <c r="U52" s="27" t="s">
        <v>13</v>
      </c>
      <c r="V52" s="29" t="s">
        <v>13</v>
      </c>
      <c r="W52" s="29" t="s">
        <v>27</v>
      </c>
      <c r="X52" s="29" t="s">
        <v>27</v>
      </c>
      <c r="Y52" s="29" t="s">
        <v>27</v>
      </c>
      <c r="Z52" s="29" t="s">
        <v>27</v>
      </c>
      <c r="AA52" s="29" t="s">
        <v>27</v>
      </c>
      <c r="AB52" s="4"/>
    </row>
    <row r="53" spans="1:28" ht="25.5" x14ac:dyDescent="0.25">
      <c r="A53" s="42" t="s">
        <v>152</v>
      </c>
      <c r="B53" s="43">
        <v>58613</v>
      </c>
      <c r="C53" s="42" t="s">
        <v>183</v>
      </c>
      <c r="D53" s="42" t="s">
        <v>191</v>
      </c>
      <c r="E53" s="6">
        <v>0.57345604072599998</v>
      </c>
      <c r="F53" s="20">
        <v>1</v>
      </c>
      <c r="G53" s="20">
        <v>0</v>
      </c>
      <c r="H53" s="20">
        <v>0</v>
      </c>
      <c r="I53" s="20">
        <v>0</v>
      </c>
      <c r="J53" s="21">
        <v>0</v>
      </c>
      <c r="K53" s="21">
        <v>0</v>
      </c>
      <c r="L53" s="21">
        <v>0</v>
      </c>
      <c r="M53" s="25">
        <v>0</v>
      </c>
      <c r="N53" s="25">
        <v>0</v>
      </c>
      <c r="O53" s="25">
        <v>0</v>
      </c>
      <c r="P53" s="26">
        <v>0</v>
      </c>
      <c r="Q53" s="22" t="s">
        <v>85</v>
      </c>
      <c r="R53" s="47" t="s">
        <v>97</v>
      </c>
      <c r="S53" s="37" t="str">
        <f t="shared" si="2"/>
        <v>Most preferable</v>
      </c>
      <c r="T53" s="35" t="str">
        <f t="shared" si="1"/>
        <v>No</v>
      </c>
      <c r="U53" s="27" t="s">
        <v>13</v>
      </c>
      <c r="V53" s="29" t="s">
        <v>13</v>
      </c>
      <c r="W53" s="29" t="s">
        <v>27</v>
      </c>
      <c r="X53" s="29" t="s">
        <v>27</v>
      </c>
      <c r="Y53" s="29" t="s">
        <v>27</v>
      </c>
      <c r="Z53" s="29" t="s">
        <v>27</v>
      </c>
      <c r="AA53" s="29" t="s">
        <v>27</v>
      </c>
      <c r="AB53" s="4"/>
    </row>
    <row r="54" spans="1:28" ht="51" x14ac:dyDescent="0.25">
      <c r="A54" s="42" t="s">
        <v>153</v>
      </c>
      <c r="B54" s="43">
        <v>59617</v>
      </c>
      <c r="C54" s="42" t="s">
        <v>67</v>
      </c>
      <c r="D54" s="42" t="s">
        <v>191</v>
      </c>
      <c r="E54" s="6">
        <v>0.72682986259500004</v>
      </c>
      <c r="F54" s="20">
        <v>1</v>
      </c>
      <c r="G54" s="20">
        <v>0</v>
      </c>
      <c r="H54" s="20">
        <v>0</v>
      </c>
      <c r="I54" s="20">
        <v>0</v>
      </c>
      <c r="J54" s="21">
        <v>0</v>
      </c>
      <c r="K54" s="21">
        <v>0</v>
      </c>
      <c r="L54" s="21">
        <v>0</v>
      </c>
      <c r="M54" s="25">
        <v>0</v>
      </c>
      <c r="N54" s="25">
        <v>0</v>
      </c>
      <c r="O54" s="25">
        <v>0</v>
      </c>
      <c r="P54" s="26">
        <v>0</v>
      </c>
      <c r="Q54" s="22" t="s">
        <v>85</v>
      </c>
      <c r="R54" s="47" t="s">
        <v>97</v>
      </c>
      <c r="S54" s="37" t="str">
        <f t="shared" si="2"/>
        <v>Most preferable</v>
      </c>
      <c r="T54" s="35" t="str">
        <f t="shared" si="1"/>
        <v>No</v>
      </c>
      <c r="U54" s="27" t="s">
        <v>13</v>
      </c>
      <c r="V54" s="29" t="s">
        <v>13</v>
      </c>
      <c r="W54" s="29" t="s">
        <v>27</v>
      </c>
      <c r="X54" s="29" t="s">
        <v>27</v>
      </c>
      <c r="Y54" s="29" t="s">
        <v>27</v>
      </c>
      <c r="Z54" s="29" t="s">
        <v>27</v>
      </c>
      <c r="AA54" s="29" t="s">
        <v>27</v>
      </c>
      <c r="AB54" s="4"/>
    </row>
    <row r="55" spans="1:28" ht="25.5" x14ac:dyDescent="0.25">
      <c r="A55" s="42" t="s">
        <v>154</v>
      </c>
      <c r="B55" s="43">
        <v>58665</v>
      </c>
      <c r="C55" s="42" t="s">
        <v>69</v>
      </c>
      <c r="D55" s="42" t="s">
        <v>191</v>
      </c>
      <c r="E55" s="6">
        <v>0.9072053423330001</v>
      </c>
      <c r="F55" s="20">
        <v>1</v>
      </c>
      <c r="G55" s="20">
        <v>0</v>
      </c>
      <c r="H55" s="20">
        <v>0</v>
      </c>
      <c r="I55" s="20">
        <v>0</v>
      </c>
      <c r="J55" s="21">
        <v>0</v>
      </c>
      <c r="K55" s="21">
        <v>0</v>
      </c>
      <c r="L55" s="21">
        <v>0</v>
      </c>
      <c r="M55" s="25">
        <v>0</v>
      </c>
      <c r="N55" s="25">
        <v>6.3611567279434397E-3</v>
      </c>
      <c r="O55" s="25">
        <v>9.0186135051861099E-3</v>
      </c>
      <c r="P55" s="26">
        <v>9.0186135051861099E-3</v>
      </c>
      <c r="Q55" s="22" t="s">
        <v>85</v>
      </c>
      <c r="R55" s="47" t="s">
        <v>97</v>
      </c>
      <c r="S55" s="44" t="str">
        <f t="shared" si="2"/>
        <v>Less preferable</v>
      </c>
      <c r="T55" s="35" t="str">
        <f t="shared" si="1"/>
        <v>No</v>
      </c>
      <c r="U55" s="27" t="s">
        <v>13</v>
      </c>
      <c r="V55" s="29" t="s">
        <v>13</v>
      </c>
      <c r="W55" s="29" t="s">
        <v>27</v>
      </c>
      <c r="X55" s="29" t="s">
        <v>27</v>
      </c>
      <c r="Y55" s="29" t="s">
        <v>27</v>
      </c>
      <c r="Z55" s="29" t="s">
        <v>27</v>
      </c>
      <c r="AA55" s="29" t="s">
        <v>27</v>
      </c>
      <c r="AB55" s="4"/>
    </row>
    <row r="56" spans="1:28" ht="38.25" x14ac:dyDescent="0.25">
      <c r="A56" s="42" t="s">
        <v>155</v>
      </c>
      <c r="B56" s="43">
        <v>68423</v>
      </c>
      <c r="C56" s="42" t="s">
        <v>71</v>
      </c>
      <c r="D56" s="42" t="s">
        <v>191</v>
      </c>
      <c r="E56" s="6">
        <v>71.929336854100001</v>
      </c>
      <c r="F56" s="20">
        <v>1</v>
      </c>
      <c r="G56" s="20">
        <v>0</v>
      </c>
      <c r="H56" s="20">
        <v>0</v>
      </c>
      <c r="I56" s="20">
        <v>0</v>
      </c>
      <c r="J56" s="21">
        <v>0</v>
      </c>
      <c r="K56" s="21">
        <v>0</v>
      </c>
      <c r="L56" s="21">
        <v>0</v>
      </c>
      <c r="M56" s="25">
        <v>1.1155145705097401E-2</v>
      </c>
      <c r="N56" s="25">
        <v>2.5704445631456602E-2</v>
      </c>
      <c r="O56" s="25">
        <v>6.8506222252723403E-2</v>
      </c>
      <c r="P56" s="26">
        <v>6.8506222252723403E-2</v>
      </c>
      <c r="Q56" s="22" t="s">
        <v>85</v>
      </c>
      <c r="R56" s="47" t="s">
        <v>97</v>
      </c>
      <c r="S56" s="44" t="str">
        <f t="shared" si="2"/>
        <v>Less preferable</v>
      </c>
      <c r="T56" s="35" t="str">
        <f t="shared" si="1"/>
        <v>No</v>
      </c>
      <c r="U56" s="27" t="s">
        <v>13</v>
      </c>
      <c r="V56" s="29" t="s">
        <v>13</v>
      </c>
      <c r="W56" s="29" t="s">
        <v>27</v>
      </c>
      <c r="X56" s="29" t="s">
        <v>27</v>
      </c>
      <c r="Y56" s="29" t="s">
        <v>27</v>
      </c>
      <c r="Z56" s="29" t="s">
        <v>27</v>
      </c>
      <c r="AA56" s="29" t="s">
        <v>27</v>
      </c>
      <c r="AB56" s="4"/>
    </row>
    <row r="57" spans="1:28" ht="38.25" x14ac:dyDescent="0.25">
      <c r="A57" s="42" t="s">
        <v>155</v>
      </c>
      <c r="B57" s="43">
        <v>68423</v>
      </c>
      <c r="C57" s="42" t="s">
        <v>71</v>
      </c>
      <c r="D57" s="42" t="s">
        <v>194</v>
      </c>
      <c r="E57" s="6">
        <v>11.4482949544</v>
      </c>
      <c r="F57" s="20">
        <v>1</v>
      </c>
      <c r="G57" s="20">
        <v>0</v>
      </c>
      <c r="H57" s="20">
        <v>0</v>
      </c>
      <c r="I57" s="20">
        <v>0</v>
      </c>
      <c r="J57" s="21">
        <v>0</v>
      </c>
      <c r="K57" s="21">
        <v>0</v>
      </c>
      <c r="L57" s="21">
        <v>0</v>
      </c>
      <c r="M57" s="25">
        <v>1.7951754444580199E-2</v>
      </c>
      <c r="N57" s="25">
        <v>4.2859436243476198E-2</v>
      </c>
      <c r="O57" s="25">
        <v>6.44194267193091E-2</v>
      </c>
      <c r="P57" s="26">
        <v>6.44194267193091E-2</v>
      </c>
      <c r="Q57" s="22" t="s">
        <v>85</v>
      </c>
      <c r="R57" s="47" t="s">
        <v>85</v>
      </c>
      <c r="S57" s="44" t="str">
        <f t="shared" si="2"/>
        <v>Less preferable</v>
      </c>
      <c r="T57" s="35" t="str">
        <f t="shared" si="1"/>
        <v>No</v>
      </c>
      <c r="U57" s="27" t="s">
        <v>13</v>
      </c>
      <c r="V57" s="29" t="s">
        <v>13</v>
      </c>
      <c r="W57" s="29" t="s">
        <v>27</v>
      </c>
      <c r="X57" s="29" t="s">
        <v>27</v>
      </c>
      <c r="Y57" s="29" t="s">
        <v>27</v>
      </c>
      <c r="Z57" s="29" t="s">
        <v>27</v>
      </c>
      <c r="AA57" s="29" t="s">
        <v>27</v>
      </c>
      <c r="AB57" s="4"/>
    </row>
    <row r="58" spans="1:28" ht="38.25" x14ac:dyDescent="0.25">
      <c r="A58" s="42" t="s">
        <v>156</v>
      </c>
      <c r="B58" s="43" t="s">
        <v>157</v>
      </c>
      <c r="C58" s="42" t="s">
        <v>184</v>
      </c>
      <c r="D58" s="42" t="s">
        <v>191</v>
      </c>
      <c r="E58" s="6">
        <v>78.567577338899994</v>
      </c>
      <c r="F58" s="20">
        <v>0.98344903467674005</v>
      </c>
      <c r="G58" s="20">
        <v>1.4136227201837E-2</v>
      </c>
      <c r="H58" s="20">
        <v>2.4147381214228696E-3</v>
      </c>
      <c r="I58" s="20">
        <v>9.4231220758544294E-3</v>
      </c>
      <c r="J58" s="21">
        <v>9.4231220758544294E-3</v>
      </c>
      <c r="K58" s="21">
        <v>0</v>
      </c>
      <c r="L58" s="21">
        <v>0</v>
      </c>
      <c r="M58" s="25">
        <v>2.3623520863715098E-2</v>
      </c>
      <c r="N58" s="25">
        <v>3.6977787529002999E-2</v>
      </c>
      <c r="O58" s="25">
        <v>7.6216251851591504E-2</v>
      </c>
      <c r="P58" s="26">
        <v>7.6216251851591504E-2</v>
      </c>
      <c r="Q58" s="22" t="s">
        <v>85</v>
      </c>
      <c r="R58" s="47" t="s">
        <v>85</v>
      </c>
      <c r="S58" s="44" t="str">
        <f t="shared" si="2"/>
        <v>Less preferable</v>
      </c>
      <c r="T58" s="35" t="str">
        <f t="shared" si="1"/>
        <v>No</v>
      </c>
      <c r="U58" s="27" t="s">
        <v>13</v>
      </c>
      <c r="V58" s="29" t="s">
        <v>13</v>
      </c>
      <c r="W58" s="29" t="s">
        <v>27</v>
      </c>
      <c r="X58" s="29" t="s">
        <v>27</v>
      </c>
      <c r="Y58" s="29" t="s">
        <v>14</v>
      </c>
      <c r="Z58" s="29" t="s">
        <v>27</v>
      </c>
      <c r="AA58" s="29" t="s">
        <v>14</v>
      </c>
      <c r="AB58" s="4" t="s">
        <v>196</v>
      </c>
    </row>
    <row r="59" spans="1:28" ht="25.5" x14ac:dyDescent="0.25">
      <c r="A59" s="42" t="s">
        <v>158</v>
      </c>
      <c r="B59" s="43">
        <v>58846</v>
      </c>
      <c r="C59" s="42" t="s">
        <v>76</v>
      </c>
      <c r="D59" s="42" t="s">
        <v>191</v>
      </c>
      <c r="E59" s="6">
        <v>0.31564278988299999</v>
      </c>
      <c r="F59" s="20">
        <v>3.0285305744848334E-2</v>
      </c>
      <c r="G59" s="20">
        <v>0</v>
      </c>
      <c r="H59" s="20">
        <v>0.96971469425515167</v>
      </c>
      <c r="I59" s="20">
        <v>3.02853057448483E-2</v>
      </c>
      <c r="J59" s="21">
        <v>0.97320214516791592</v>
      </c>
      <c r="K59" s="21">
        <v>1</v>
      </c>
      <c r="L59" s="21">
        <v>1</v>
      </c>
      <c r="M59" s="25">
        <v>0.17234671286122299</v>
      </c>
      <c r="N59" s="25">
        <v>0.27119262144024492</v>
      </c>
      <c r="O59" s="25">
        <v>0.39824494506323493</v>
      </c>
      <c r="P59" s="26">
        <v>0.39824494506323493</v>
      </c>
      <c r="Q59" s="22" t="s">
        <v>85</v>
      </c>
      <c r="R59" s="47" t="s">
        <v>85</v>
      </c>
      <c r="S59" s="38" t="str">
        <f t="shared" si="2"/>
        <v>Least preferable</v>
      </c>
      <c r="T59" s="36" t="str">
        <f t="shared" si="1"/>
        <v>Yes</v>
      </c>
      <c r="U59" s="27" t="s">
        <v>13</v>
      </c>
      <c r="V59" s="29" t="s">
        <v>13</v>
      </c>
      <c r="W59" s="40" t="s">
        <v>93</v>
      </c>
      <c r="X59" s="40" t="s">
        <v>96</v>
      </c>
      <c r="Y59" s="29" t="s">
        <v>14</v>
      </c>
      <c r="Z59" s="29" t="s">
        <v>27</v>
      </c>
      <c r="AA59" s="29" t="s">
        <v>13</v>
      </c>
      <c r="AB59" s="4"/>
    </row>
    <row r="60" spans="1:28" ht="51" x14ac:dyDescent="0.25">
      <c r="A60" s="42" t="s">
        <v>159</v>
      </c>
      <c r="B60" s="43" t="s">
        <v>160</v>
      </c>
      <c r="C60" s="42" t="s">
        <v>185</v>
      </c>
      <c r="D60" s="42" t="s">
        <v>191</v>
      </c>
      <c r="E60" s="6">
        <v>13.083534519300001</v>
      </c>
      <c r="F60" s="20">
        <v>0.98710212202484893</v>
      </c>
      <c r="G60" s="20">
        <v>6.5405301392290104E-3</v>
      </c>
      <c r="H60" s="20">
        <v>6.3573478359219976E-3</v>
      </c>
      <c r="I60" s="20">
        <v>2.48674953921816E-2</v>
      </c>
      <c r="J60" s="21">
        <v>2.9018479428151299E-2</v>
      </c>
      <c r="K60" s="21">
        <v>3.5100978917586595E-2</v>
      </c>
      <c r="L60" s="21">
        <v>4.0769763065537395E-2</v>
      </c>
      <c r="M60" s="25">
        <v>4.98562879439425E-2</v>
      </c>
      <c r="N60" s="25">
        <v>5.7805418358897902E-2</v>
      </c>
      <c r="O60" s="25">
        <v>7.3210871625014606E-2</v>
      </c>
      <c r="P60" s="26">
        <v>7.3210871625014606E-2</v>
      </c>
      <c r="Q60" s="22" t="s">
        <v>85</v>
      </c>
      <c r="R60" s="47" t="s">
        <v>85</v>
      </c>
      <c r="S60" s="44" t="str">
        <f t="shared" si="2"/>
        <v>Less preferable</v>
      </c>
      <c r="T60" s="35" t="str">
        <f t="shared" si="1"/>
        <v>No</v>
      </c>
      <c r="U60" s="27" t="s">
        <v>13</v>
      </c>
      <c r="V60" s="29" t="s">
        <v>13</v>
      </c>
      <c r="W60" s="29" t="s">
        <v>94</v>
      </c>
      <c r="X60" s="29" t="s">
        <v>27</v>
      </c>
      <c r="Y60" s="29" t="s">
        <v>14</v>
      </c>
      <c r="Z60" s="29" t="s">
        <v>14</v>
      </c>
      <c r="AA60" s="29" t="s">
        <v>14</v>
      </c>
      <c r="AB60" s="4"/>
    </row>
    <row r="61" spans="1:28" ht="25.5" x14ac:dyDescent="0.25">
      <c r="A61" s="42" t="s">
        <v>161</v>
      </c>
      <c r="B61" s="43">
        <v>59745</v>
      </c>
      <c r="C61" s="42" t="s">
        <v>73</v>
      </c>
      <c r="D61" s="42" t="s">
        <v>191</v>
      </c>
      <c r="E61" s="6">
        <v>2.81047485167</v>
      </c>
      <c r="F61" s="20">
        <v>1</v>
      </c>
      <c r="G61" s="20">
        <v>0</v>
      </c>
      <c r="H61" s="20">
        <v>0</v>
      </c>
      <c r="I61" s="20">
        <v>0</v>
      </c>
      <c r="J61" s="21">
        <v>0</v>
      </c>
      <c r="K61" s="21">
        <v>0</v>
      </c>
      <c r="L61" s="21">
        <v>0</v>
      </c>
      <c r="M61" s="25">
        <v>2.8775650007291397E-3</v>
      </c>
      <c r="N61" s="25">
        <v>3.1625201639747056E-3</v>
      </c>
      <c r="O61" s="25">
        <v>3.5455580633584347E-3</v>
      </c>
      <c r="P61" s="26">
        <v>3.5455580633584347E-3</v>
      </c>
      <c r="Q61" s="22" t="s">
        <v>85</v>
      </c>
      <c r="R61" s="47" t="s">
        <v>85</v>
      </c>
      <c r="S61" s="44" t="str">
        <f t="shared" si="2"/>
        <v>Less preferable</v>
      </c>
      <c r="T61" s="35" t="str">
        <f t="shared" si="1"/>
        <v>No</v>
      </c>
      <c r="U61" s="27" t="s">
        <v>13</v>
      </c>
      <c r="V61" s="29" t="s">
        <v>13</v>
      </c>
      <c r="W61" s="29" t="s">
        <v>27</v>
      </c>
      <c r="X61" s="29" t="s">
        <v>27</v>
      </c>
      <c r="Y61" s="29" t="s">
        <v>27</v>
      </c>
      <c r="Z61" s="29" t="s">
        <v>27</v>
      </c>
      <c r="AA61" s="29" t="s">
        <v>27</v>
      </c>
      <c r="AB61" s="4"/>
    </row>
    <row r="62" spans="1:28" ht="38.25" x14ac:dyDescent="0.25">
      <c r="A62" s="42" t="s">
        <v>162</v>
      </c>
      <c r="B62" s="43" t="s">
        <v>163</v>
      </c>
      <c r="C62" s="42" t="s">
        <v>186</v>
      </c>
      <c r="D62" s="42" t="s">
        <v>191</v>
      </c>
      <c r="E62" s="6">
        <v>12.298737969199999</v>
      </c>
      <c r="F62" s="20">
        <v>1</v>
      </c>
      <c r="G62" s="20">
        <v>0</v>
      </c>
      <c r="H62" s="20">
        <v>0</v>
      </c>
      <c r="I62" s="20">
        <v>0</v>
      </c>
      <c r="J62" s="21">
        <v>0</v>
      </c>
      <c r="K62" s="21">
        <v>0</v>
      </c>
      <c r="L62" s="21">
        <v>0</v>
      </c>
      <c r="M62" s="25">
        <v>1.4755000149889902E-2</v>
      </c>
      <c r="N62" s="25">
        <v>2.0370853585079941E-2</v>
      </c>
      <c r="O62" s="25">
        <v>4.160542715757564E-2</v>
      </c>
      <c r="P62" s="26">
        <v>4.160542715757564E-2</v>
      </c>
      <c r="Q62" s="22" t="s">
        <v>85</v>
      </c>
      <c r="R62" s="47" t="s">
        <v>85</v>
      </c>
      <c r="S62" s="44" t="str">
        <f t="shared" si="2"/>
        <v>Less preferable</v>
      </c>
      <c r="T62" s="35" t="str">
        <f t="shared" si="1"/>
        <v>No</v>
      </c>
      <c r="U62" s="27" t="s">
        <v>13</v>
      </c>
      <c r="V62" s="29" t="s">
        <v>13</v>
      </c>
      <c r="W62" s="29" t="s">
        <v>27</v>
      </c>
      <c r="X62" s="29" t="s">
        <v>27</v>
      </c>
      <c r="Y62" s="29" t="s">
        <v>27</v>
      </c>
      <c r="Z62" s="29" t="s">
        <v>27</v>
      </c>
      <c r="AA62" s="29" t="s">
        <v>27</v>
      </c>
      <c r="AB62" s="4"/>
    </row>
    <row r="63" spans="1:28" ht="25.5" x14ac:dyDescent="0.25">
      <c r="A63" s="42" t="s">
        <v>164</v>
      </c>
      <c r="B63" s="43" t="s">
        <v>165</v>
      </c>
      <c r="C63" s="42" t="s">
        <v>187</v>
      </c>
      <c r="D63" s="42" t="s">
        <v>191</v>
      </c>
      <c r="E63" s="6">
        <v>18.154254482199999</v>
      </c>
      <c r="F63" s="20">
        <v>0.88902472113406406</v>
      </c>
      <c r="G63" s="20">
        <v>0.110975278865936</v>
      </c>
      <c r="H63" s="20">
        <v>0</v>
      </c>
      <c r="I63" s="20">
        <v>0</v>
      </c>
      <c r="J63" s="21">
        <v>0</v>
      </c>
      <c r="K63" s="21">
        <v>2.8854728602900398E-3</v>
      </c>
      <c r="L63" s="21">
        <v>0.148393263908561</v>
      </c>
      <c r="M63" s="25">
        <v>0.12078444129277299</v>
      </c>
      <c r="N63" s="25">
        <v>0.16985583271447399</v>
      </c>
      <c r="O63" s="25">
        <v>0.25624257082975321</v>
      </c>
      <c r="P63" s="26">
        <v>0.25624257082975321</v>
      </c>
      <c r="Q63" s="22" t="s">
        <v>97</v>
      </c>
      <c r="R63" s="47" t="s">
        <v>97</v>
      </c>
      <c r="S63" s="38" t="str">
        <f t="shared" si="2"/>
        <v>Least preferable</v>
      </c>
      <c r="T63" s="36" t="str">
        <f t="shared" si="1"/>
        <v>Yes</v>
      </c>
      <c r="U63" s="23" t="s">
        <v>14</v>
      </c>
      <c r="V63" s="23" t="s">
        <v>14</v>
      </c>
      <c r="W63" s="29" t="s">
        <v>93</v>
      </c>
      <c r="X63" s="29" t="s">
        <v>197</v>
      </c>
      <c r="Y63" s="29" t="s">
        <v>14</v>
      </c>
      <c r="Z63" s="29" t="s">
        <v>13</v>
      </c>
      <c r="AA63" s="29" t="s">
        <v>14</v>
      </c>
      <c r="AB63" s="4"/>
    </row>
    <row r="64" spans="1:28" ht="63.75" x14ac:dyDescent="0.25">
      <c r="A64" s="42" t="s">
        <v>166</v>
      </c>
      <c r="B64" s="43">
        <v>68419</v>
      </c>
      <c r="C64" s="42" t="s">
        <v>75</v>
      </c>
      <c r="D64" s="42" t="s">
        <v>191</v>
      </c>
      <c r="E64" s="6">
        <v>1.9923795152300001</v>
      </c>
      <c r="F64" s="20">
        <v>1</v>
      </c>
      <c r="G64" s="20">
        <v>0</v>
      </c>
      <c r="H64" s="20">
        <v>0</v>
      </c>
      <c r="I64" s="20">
        <v>0</v>
      </c>
      <c r="J64" s="21">
        <v>0</v>
      </c>
      <c r="K64" s="21">
        <v>0</v>
      </c>
      <c r="L64" s="21">
        <v>0</v>
      </c>
      <c r="M64" s="25">
        <v>0</v>
      </c>
      <c r="N64" s="25">
        <v>5.8221807916145098E-3</v>
      </c>
      <c r="O64" s="25">
        <v>7.7850908269501695E-3</v>
      </c>
      <c r="P64" s="26">
        <v>7.7850908269501695E-3</v>
      </c>
      <c r="Q64" s="22" t="s">
        <v>85</v>
      </c>
      <c r="R64" s="47" t="s">
        <v>85</v>
      </c>
      <c r="S64" s="44" t="str">
        <f t="shared" si="2"/>
        <v>Less preferable</v>
      </c>
      <c r="T64" s="35" t="str">
        <f t="shared" si="1"/>
        <v>No</v>
      </c>
      <c r="U64" s="27" t="s">
        <v>13</v>
      </c>
      <c r="V64" s="29" t="s">
        <v>13</v>
      </c>
      <c r="W64" s="29" t="s">
        <v>27</v>
      </c>
      <c r="X64" s="29" t="s">
        <v>27</v>
      </c>
      <c r="Y64" s="29" t="s">
        <v>27</v>
      </c>
      <c r="Z64" s="29" t="s">
        <v>27</v>
      </c>
      <c r="AA64" s="29" t="s">
        <v>27</v>
      </c>
      <c r="AB64" s="4"/>
    </row>
    <row r="65" spans="1:28" ht="51" x14ac:dyDescent="0.25">
      <c r="A65" s="42" t="s">
        <v>167</v>
      </c>
      <c r="B65" s="43">
        <v>59878</v>
      </c>
      <c r="C65" s="42" t="s">
        <v>74</v>
      </c>
      <c r="D65" s="42" t="s">
        <v>191</v>
      </c>
      <c r="E65" s="6">
        <v>0.73606223730999998</v>
      </c>
      <c r="F65" s="20">
        <v>0.35044997147625812</v>
      </c>
      <c r="G65" s="20">
        <v>0.64955002852374188</v>
      </c>
      <c r="H65" s="20">
        <v>0</v>
      </c>
      <c r="I65" s="20">
        <v>0</v>
      </c>
      <c r="J65" s="21">
        <v>0</v>
      </c>
      <c r="K65" s="21">
        <v>0.340539803069067</v>
      </c>
      <c r="L65" s="21">
        <v>0.96454672272142405</v>
      </c>
      <c r="M65" s="25">
        <v>8.6779102973592301E-2</v>
      </c>
      <c r="N65" s="25">
        <v>0.2648498082782953</v>
      </c>
      <c r="O65" s="25">
        <v>0.5452740401617302</v>
      </c>
      <c r="P65" s="26">
        <v>0.5452740401617302</v>
      </c>
      <c r="Q65" s="22" t="s">
        <v>97</v>
      </c>
      <c r="R65" s="47" t="s">
        <v>85</v>
      </c>
      <c r="S65" s="38" t="str">
        <f t="shared" si="2"/>
        <v>Least preferable</v>
      </c>
      <c r="T65" s="36" t="str">
        <f t="shared" si="1"/>
        <v>Yes</v>
      </c>
      <c r="U65" s="23" t="s">
        <v>14</v>
      </c>
      <c r="V65" s="23" t="s">
        <v>14</v>
      </c>
      <c r="W65" s="29" t="s">
        <v>93</v>
      </c>
      <c r="X65" s="29" t="s">
        <v>96</v>
      </c>
      <c r="Y65" s="29" t="s">
        <v>14</v>
      </c>
      <c r="Z65" s="29" t="s">
        <v>13</v>
      </c>
      <c r="AA65" s="29" t="s">
        <v>14</v>
      </c>
      <c r="AB65" s="4"/>
    </row>
    <row r="66" spans="1:28" x14ac:dyDescent="0.25">
      <c r="A66" s="42" t="s">
        <v>168</v>
      </c>
      <c r="B66" s="43">
        <v>68472</v>
      </c>
      <c r="C66" s="42" t="s">
        <v>188</v>
      </c>
      <c r="D66" s="42" t="s">
        <v>191</v>
      </c>
      <c r="E66" s="6">
        <v>0.41724702140500003</v>
      </c>
      <c r="F66" s="20">
        <v>4.1923269060828439E-4</v>
      </c>
      <c r="G66" s="20">
        <v>0</v>
      </c>
      <c r="H66" s="20">
        <v>0.99958076730939172</v>
      </c>
      <c r="I66" s="20">
        <v>4.1923269060829002E-4</v>
      </c>
      <c r="J66" s="21">
        <v>0.29625185910714102</v>
      </c>
      <c r="K66" s="21">
        <v>1</v>
      </c>
      <c r="L66" s="21">
        <v>1</v>
      </c>
      <c r="M66" s="25">
        <v>0</v>
      </c>
      <c r="N66" s="25">
        <v>1.8337182631070502E-2</v>
      </c>
      <c r="O66" s="25">
        <v>0.76407988572660357</v>
      </c>
      <c r="P66" s="26">
        <v>0.76407988572660357</v>
      </c>
      <c r="Q66" s="22" t="s">
        <v>85</v>
      </c>
      <c r="R66" s="47" t="s">
        <v>85</v>
      </c>
      <c r="S66" s="38" t="str">
        <f t="shared" si="2"/>
        <v>Least preferable</v>
      </c>
      <c r="T66" s="36" t="str">
        <f t="shared" si="1"/>
        <v>Yes</v>
      </c>
      <c r="U66" s="27" t="s">
        <v>13</v>
      </c>
      <c r="V66" s="29" t="s">
        <v>13</v>
      </c>
      <c r="W66" s="29" t="s">
        <v>93</v>
      </c>
      <c r="X66" s="29" t="s">
        <v>96</v>
      </c>
      <c r="Y66" s="29" t="s">
        <v>14</v>
      </c>
      <c r="Z66" s="29" t="s">
        <v>13</v>
      </c>
      <c r="AA66" s="29" t="s">
        <v>13</v>
      </c>
      <c r="AB66" s="4"/>
    </row>
    <row r="67" spans="1:28" ht="25.5" x14ac:dyDescent="0.25">
      <c r="A67" s="42" t="s">
        <v>169</v>
      </c>
      <c r="B67" s="43">
        <v>68471</v>
      </c>
      <c r="C67" s="42" t="s">
        <v>72</v>
      </c>
      <c r="D67" s="42" t="s">
        <v>191</v>
      </c>
      <c r="E67" s="6">
        <v>0.6321232806560001</v>
      </c>
      <c r="F67" s="20">
        <v>0.12795947624119403</v>
      </c>
      <c r="G67" s="20">
        <v>0.261992811777296</v>
      </c>
      <c r="H67" s="20">
        <v>0.61004771198150998</v>
      </c>
      <c r="I67" s="20">
        <v>0.12795947651923401</v>
      </c>
      <c r="J67" s="21">
        <v>0.13836492707905401</v>
      </c>
      <c r="K67" s="21">
        <v>0.99919672554776595</v>
      </c>
      <c r="L67" s="21">
        <v>0.99919672556723393</v>
      </c>
      <c r="M67" s="25">
        <v>0</v>
      </c>
      <c r="N67" s="25">
        <v>1.7230046110573601E-5</v>
      </c>
      <c r="O67" s="25">
        <v>2.065359335797776E-4</v>
      </c>
      <c r="P67" s="26">
        <v>2.065359335797776E-4</v>
      </c>
      <c r="Q67" s="22" t="s">
        <v>85</v>
      </c>
      <c r="R67" s="47" t="s">
        <v>85</v>
      </c>
      <c r="S67" s="38" t="str">
        <f t="shared" si="2"/>
        <v>Least preferable</v>
      </c>
      <c r="T67" s="36" t="str">
        <f t="shared" si="1"/>
        <v>Yes</v>
      </c>
      <c r="U67" s="27" t="s">
        <v>13</v>
      </c>
      <c r="V67" s="29" t="s">
        <v>13</v>
      </c>
      <c r="W67" s="29" t="s">
        <v>93</v>
      </c>
      <c r="X67" s="29" t="s">
        <v>96</v>
      </c>
      <c r="Y67" s="29" t="s">
        <v>14</v>
      </c>
      <c r="Z67" s="29" t="s">
        <v>13</v>
      </c>
      <c r="AA67" s="29" t="s">
        <v>13</v>
      </c>
      <c r="AB67" s="4"/>
    </row>
    <row r="68" spans="1:28" ht="38.25" x14ac:dyDescent="0.25">
      <c r="A68" s="42" t="s">
        <v>170</v>
      </c>
      <c r="B68" s="43">
        <v>59654</v>
      </c>
      <c r="C68" s="42" t="s">
        <v>189</v>
      </c>
      <c r="D68" s="42" t="s">
        <v>191</v>
      </c>
      <c r="E68" s="6">
        <v>1.37180289951</v>
      </c>
      <c r="F68" s="20">
        <v>1</v>
      </c>
      <c r="G68" s="20">
        <v>0</v>
      </c>
      <c r="H68" s="20">
        <v>0</v>
      </c>
      <c r="I68" s="20">
        <v>0</v>
      </c>
      <c r="J68" s="21">
        <v>0</v>
      </c>
      <c r="K68" s="21">
        <v>0</v>
      </c>
      <c r="L68" s="21">
        <v>0</v>
      </c>
      <c r="M68" s="25">
        <v>0</v>
      </c>
      <c r="N68" s="25">
        <v>0</v>
      </c>
      <c r="O68" s="25">
        <v>0</v>
      </c>
      <c r="P68" s="26">
        <v>0</v>
      </c>
      <c r="Q68" s="22" t="s">
        <v>85</v>
      </c>
      <c r="R68" s="47" t="s">
        <v>85</v>
      </c>
      <c r="S68" s="37" t="str">
        <f t="shared" si="2"/>
        <v>Most preferable</v>
      </c>
      <c r="T68" s="35" t="str">
        <f t="shared" si="1"/>
        <v>No</v>
      </c>
      <c r="U68" s="27" t="s">
        <v>13</v>
      </c>
      <c r="V68" s="29" t="s">
        <v>13</v>
      </c>
      <c r="W68" s="29" t="s">
        <v>27</v>
      </c>
      <c r="X68" s="29" t="s">
        <v>27</v>
      </c>
      <c r="Y68" s="29" t="s">
        <v>27</v>
      </c>
      <c r="Z68" s="29" t="s">
        <v>27</v>
      </c>
      <c r="AA68" s="29" t="s">
        <v>27</v>
      </c>
      <c r="AB68" s="4"/>
    </row>
    <row r="69" spans="1:28" ht="63.75" x14ac:dyDescent="0.25">
      <c r="A69" s="42" t="s">
        <v>171</v>
      </c>
      <c r="B69" s="43">
        <v>68436</v>
      </c>
      <c r="C69" s="42" t="s">
        <v>78</v>
      </c>
      <c r="D69" s="42" t="s">
        <v>191</v>
      </c>
      <c r="E69" s="6">
        <v>2.22232529951</v>
      </c>
      <c r="F69" s="20">
        <v>1</v>
      </c>
      <c r="G69" s="20">
        <v>0</v>
      </c>
      <c r="H69" s="20">
        <v>0</v>
      </c>
      <c r="I69" s="20">
        <v>0</v>
      </c>
      <c r="J69" s="21">
        <v>0</v>
      </c>
      <c r="K69" s="21">
        <v>0</v>
      </c>
      <c r="L69" s="21">
        <v>0</v>
      </c>
      <c r="M69" s="25">
        <v>0</v>
      </c>
      <c r="N69" s="25">
        <v>0</v>
      </c>
      <c r="O69" s="25">
        <v>0</v>
      </c>
      <c r="P69" s="26">
        <v>0</v>
      </c>
      <c r="Q69" s="22" t="s">
        <v>85</v>
      </c>
      <c r="R69" s="47" t="s">
        <v>85</v>
      </c>
      <c r="S69" s="37" t="str">
        <f t="shared" si="2"/>
        <v>Most preferable</v>
      </c>
      <c r="T69" s="35" t="str">
        <f t="shared" si="1"/>
        <v>No</v>
      </c>
      <c r="U69" s="27" t="s">
        <v>13</v>
      </c>
      <c r="V69" s="29" t="s">
        <v>13</v>
      </c>
      <c r="W69" s="29" t="s">
        <v>27</v>
      </c>
      <c r="X69" s="29" t="s">
        <v>27</v>
      </c>
      <c r="Y69" s="29" t="s">
        <v>27</v>
      </c>
      <c r="Z69" s="29" t="s">
        <v>27</v>
      </c>
      <c r="AA69" s="29" t="s">
        <v>27</v>
      </c>
      <c r="AB69" s="4"/>
    </row>
    <row r="70" spans="1:28" ht="63.75" x14ac:dyDescent="0.25">
      <c r="A70" s="42" t="s">
        <v>172</v>
      </c>
      <c r="B70" s="43">
        <v>68372</v>
      </c>
      <c r="C70" s="42" t="s">
        <v>79</v>
      </c>
      <c r="D70" s="42" t="s">
        <v>191</v>
      </c>
      <c r="E70" s="6">
        <v>1.26789439337</v>
      </c>
      <c r="F70" s="20">
        <v>1</v>
      </c>
      <c r="G70" s="20">
        <v>0</v>
      </c>
      <c r="H70" s="20">
        <v>0</v>
      </c>
      <c r="I70" s="20">
        <v>0</v>
      </c>
      <c r="J70" s="21">
        <v>0</v>
      </c>
      <c r="K70" s="21">
        <v>0</v>
      </c>
      <c r="L70" s="21">
        <v>0</v>
      </c>
      <c r="M70" s="25">
        <v>0</v>
      </c>
      <c r="N70" s="25">
        <v>0</v>
      </c>
      <c r="O70" s="25">
        <v>0</v>
      </c>
      <c r="P70" s="26">
        <v>0</v>
      </c>
      <c r="Q70" s="22" t="s">
        <v>85</v>
      </c>
      <c r="R70" s="47" t="s">
        <v>85</v>
      </c>
      <c r="S70" s="37" t="str">
        <f t="shared" si="2"/>
        <v>Most preferable</v>
      </c>
      <c r="T70" s="35" t="str">
        <f t="shared" si="1"/>
        <v>No</v>
      </c>
      <c r="U70" s="27" t="s">
        <v>13</v>
      </c>
      <c r="V70" s="29" t="s">
        <v>13</v>
      </c>
      <c r="W70" s="29" t="s">
        <v>27</v>
      </c>
      <c r="X70" s="29" t="s">
        <v>27</v>
      </c>
      <c r="Y70" s="29" t="s">
        <v>27</v>
      </c>
      <c r="Z70" s="29" t="s">
        <v>27</v>
      </c>
      <c r="AA70" s="29" t="s">
        <v>27</v>
      </c>
      <c r="AB70" s="4"/>
    </row>
    <row r="71" spans="1:28" x14ac:dyDescent="0.25">
      <c r="J71" s="24"/>
      <c r="K71" s="24"/>
      <c r="L71" s="24"/>
    </row>
    <row r="72" spans="1:28" x14ac:dyDescent="0.25">
      <c r="J72" s="24"/>
      <c r="K72" s="24"/>
      <c r="L72" s="24"/>
    </row>
    <row r="73" spans="1:28" x14ac:dyDescent="0.25">
      <c r="J73" s="24"/>
      <c r="K73" s="24"/>
      <c r="L73" s="24"/>
    </row>
    <row r="74" spans="1:28" x14ac:dyDescent="0.25">
      <c r="J74" s="24"/>
      <c r="K74" s="24"/>
      <c r="L74" s="24"/>
    </row>
    <row r="75" spans="1:28" x14ac:dyDescent="0.25">
      <c r="J75" s="24"/>
      <c r="K75" s="24"/>
      <c r="L75" s="24"/>
    </row>
  </sheetData>
  <autoFilter ref="A8:AZ70" xr:uid="{8FFFAA8D-B3C8-4F0D-8080-5504E4A38C5D}"/>
  <mergeCells count="19">
    <mergeCell ref="AB7:AB8"/>
    <mergeCell ref="W6:AB6"/>
    <mergeCell ref="T6:V6"/>
    <mergeCell ref="F7:I7"/>
    <mergeCell ref="M7:O7"/>
    <mergeCell ref="W7:W8"/>
    <mergeCell ref="X7:X8"/>
    <mergeCell ref="V7:V8"/>
    <mergeCell ref="AA7:AA8"/>
    <mergeCell ref="A7:A8"/>
    <mergeCell ref="S7:S8"/>
    <mergeCell ref="T7:T8"/>
    <mergeCell ref="Y7:Y8"/>
    <mergeCell ref="Z7:Z8"/>
    <mergeCell ref="B7:B8"/>
    <mergeCell ref="C7:C8"/>
    <mergeCell ref="D7:D8"/>
    <mergeCell ref="J7:L7"/>
    <mergeCell ref="U7:U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429C-1C2E-42CD-B324-00E77B8A2A6E}">
  <dimension ref="A1:AB349"/>
  <sheetViews>
    <sheetView topLeftCell="D1" zoomScale="85" zoomScaleNormal="85" workbookViewId="0">
      <selection activeCell="R4" sqref="R4"/>
    </sheetView>
  </sheetViews>
  <sheetFormatPr defaultColWidth="9.140625" defaultRowHeight="15" x14ac:dyDescent="0.25"/>
  <cols>
    <col min="1" max="1" width="26.5703125" style="8" bestFit="1" customWidth="1"/>
    <col min="2" max="2" width="19" style="8" bestFit="1" customWidth="1"/>
    <col min="3" max="3" width="17" style="8" customWidth="1"/>
    <col min="4" max="4" width="18.28515625" style="8" customWidth="1"/>
    <col min="5" max="5" width="11.42578125" style="9" bestFit="1" customWidth="1"/>
    <col min="6" max="7" width="14.5703125" style="9" bestFit="1" customWidth="1"/>
    <col min="8" max="8" width="15.7109375" style="9" bestFit="1" customWidth="1"/>
    <col min="9" max="9" width="15.85546875" style="9" bestFit="1" customWidth="1"/>
    <col min="10" max="10" width="25.42578125" style="9" bestFit="1" customWidth="1"/>
    <col min="11" max="11" width="26.42578125" style="9" bestFit="1" customWidth="1"/>
    <col min="12" max="12" width="25.42578125" style="9" bestFit="1" customWidth="1"/>
    <col min="13" max="13" width="16" style="9" customWidth="1"/>
    <col min="14" max="14" width="20.5703125" style="9" customWidth="1"/>
    <col min="15" max="15" width="23.28515625" style="9" bestFit="1" customWidth="1"/>
    <col min="16" max="16" width="20" style="9" bestFit="1" customWidth="1"/>
    <col min="17" max="17" width="22.42578125" style="9" bestFit="1" customWidth="1"/>
    <col min="18" max="19" width="16.42578125" style="9" bestFit="1" customWidth="1"/>
    <col min="20" max="20" width="44.28515625" style="9" bestFit="1" customWidth="1"/>
    <col min="21" max="21" width="49" style="9" bestFit="1" customWidth="1"/>
    <col min="22" max="22" width="55.5703125" style="9" bestFit="1" customWidth="1"/>
    <col min="23" max="23" width="15.5703125" style="9" bestFit="1" customWidth="1"/>
    <col min="24" max="24" width="12.5703125" style="9" bestFit="1" customWidth="1"/>
    <col min="25" max="25" width="9.85546875" style="9" bestFit="1" customWidth="1"/>
    <col min="26" max="26" width="11.85546875" style="9" bestFit="1" customWidth="1"/>
    <col min="27" max="27" width="12.5703125" style="9" bestFit="1" customWidth="1"/>
    <col min="28" max="28" width="6.28515625" style="9" bestFit="1" customWidth="1"/>
    <col min="29" max="16384" width="9.140625" style="9"/>
  </cols>
  <sheetData>
    <row r="1" spans="1:28" ht="42" x14ac:dyDescent="0.25">
      <c r="A1" s="7" t="s">
        <v>0</v>
      </c>
      <c r="M1" s="1" t="s">
        <v>24</v>
      </c>
      <c r="N1" s="1" t="s">
        <v>25</v>
      </c>
      <c r="O1" s="1" t="s">
        <v>23</v>
      </c>
      <c r="P1" s="1" t="s">
        <v>34</v>
      </c>
    </row>
    <row r="2" spans="1:28" ht="90" customHeight="1" x14ac:dyDescent="0.25">
      <c r="A2" s="11"/>
      <c r="B2" s="12"/>
      <c r="M2" s="33" t="s">
        <v>15</v>
      </c>
      <c r="N2" s="2" t="s">
        <v>21</v>
      </c>
      <c r="O2" s="3">
        <v>13</v>
      </c>
      <c r="P2" s="3" t="s">
        <v>13</v>
      </c>
    </row>
    <row r="3" spans="1:28" ht="75" x14ac:dyDescent="0.25">
      <c r="A3" s="11"/>
      <c r="B3" s="12"/>
      <c r="M3" s="28" t="s">
        <v>16</v>
      </c>
      <c r="N3" s="2" t="s">
        <v>87</v>
      </c>
      <c r="O3" s="3">
        <v>35</v>
      </c>
      <c r="P3" s="3" t="s">
        <v>13</v>
      </c>
    </row>
    <row r="4" spans="1:28" ht="75" x14ac:dyDescent="0.25">
      <c r="A4" s="7"/>
      <c r="L4" s="34"/>
      <c r="M4" s="31" t="s">
        <v>17</v>
      </c>
      <c r="N4" s="2" t="s">
        <v>22</v>
      </c>
      <c r="O4" s="3">
        <v>14</v>
      </c>
      <c r="P4" s="3" t="s">
        <v>14</v>
      </c>
    </row>
    <row r="5" spans="1:28" ht="25.15" customHeight="1" x14ac:dyDescent="0.25">
      <c r="A5" s="13"/>
      <c r="T5" s="53" t="s">
        <v>28</v>
      </c>
      <c r="U5" s="54"/>
      <c r="V5" s="56"/>
      <c r="W5" s="55"/>
      <c r="X5" s="55"/>
      <c r="Y5" s="55"/>
      <c r="Z5" s="55"/>
      <c r="AA5" s="55"/>
      <c r="AB5" s="55"/>
    </row>
    <row r="6" spans="1:28" ht="45" x14ac:dyDescent="0.25">
      <c r="A6" s="48" t="s">
        <v>98</v>
      </c>
      <c r="B6" s="48" t="s">
        <v>99</v>
      </c>
      <c r="C6" s="48" t="s">
        <v>173</v>
      </c>
      <c r="D6" s="48" t="s">
        <v>190</v>
      </c>
      <c r="E6" s="15"/>
      <c r="F6" s="57" t="s">
        <v>1</v>
      </c>
      <c r="G6" s="57"/>
      <c r="H6" s="57"/>
      <c r="I6" s="57"/>
      <c r="J6" s="53" t="s">
        <v>80</v>
      </c>
      <c r="K6" s="54"/>
      <c r="L6" s="54"/>
      <c r="M6" s="50" t="s">
        <v>2</v>
      </c>
      <c r="N6" s="50"/>
      <c r="O6" s="50"/>
      <c r="P6" s="10" t="s">
        <v>3</v>
      </c>
      <c r="Q6" s="10" t="s">
        <v>4</v>
      </c>
      <c r="R6" s="10" t="s">
        <v>5</v>
      </c>
      <c r="S6" s="50" t="s">
        <v>19</v>
      </c>
      <c r="T6" s="50" t="s">
        <v>31</v>
      </c>
      <c r="U6" s="51" t="s">
        <v>32</v>
      </c>
      <c r="V6" s="50" t="s">
        <v>33</v>
      </c>
      <c r="W6" s="50" t="s">
        <v>89</v>
      </c>
      <c r="X6" s="50" t="s">
        <v>90</v>
      </c>
      <c r="Y6" s="50" t="s">
        <v>91</v>
      </c>
      <c r="Z6" s="51" t="s">
        <v>20</v>
      </c>
      <c r="AA6" s="50" t="s">
        <v>29</v>
      </c>
      <c r="AB6" s="50" t="s">
        <v>86</v>
      </c>
    </row>
    <row r="7" spans="1:28" s="19" customFormat="1" ht="78.599999999999994" customHeight="1" x14ac:dyDescent="0.25">
      <c r="A7" s="49"/>
      <c r="B7" s="49"/>
      <c r="C7" s="49"/>
      <c r="D7" s="49"/>
      <c r="E7" s="16" t="s">
        <v>6</v>
      </c>
      <c r="F7" s="17" t="s">
        <v>7</v>
      </c>
      <c r="G7" s="17" t="s">
        <v>8</v>
      </c>
      <c r="H7" s="17" t="s">
        <v>18</v>
      </c>
      <c r="I7" s="17" t="s">
        <v>9</v>
      </c>
      <c r="J7" s="18" t="s">
        <v>81</v>
      </c>
      <c r="K7" s="18" t="s">
        <v>82</v>
      </c>
      <c r="L7" s="18" t="s">
        <v>83</v>
      </c>
      <c r="M7" s="17" t="s">
        <v>10</v>
      </c>
      <c r="N7" s="17" t="s">
        <v>11</v>
      </c>
      <c r="O7" s="17" t="s">
        <v>12</v>
      </c>
      <c r="P7" s="17" t="s">
        <v>84</v>
      </c>
      <c r="Q7" s="17" t="s">
        <v>35</v>
      </c>
      <c r="R7" s="1" t="s">
        <v>200</v>
      </c>
      <c r="S7" s="50"/>
      <c r="T7" s="50"/>
      <c r="U7" s="58"/>
      <c r="V7" s="51"/>
      <c r="W7" s="50"/>
      <c r="X7" s="50"/>
      <c r="Y7" s="50"/>
      <c r="Z7" s="52"/>
      <c r="AA7" s="51"/>
      <c r="AB7" s="51"/>
    </row>
    <row r="8" spans="1:28" ht="30" x14ac:dyDescent="0.25">
      <c r="A8" s="42" t="s">
        <v>100</v>
      </c>
      <c r="B8" s="43" t="s">
        <v>101</v>
      </c>
      <c r="C8" s="42" t="s">
        <v>174</v>
      </c>
      <c r="D8" s="42" t="s">
        <v>191</v>
      </c>
      <c r="E8" s="6">
        <v>65.348540274199991</v>
      </c>
      <c r="F8" s="20">
        <v>0.98790803808422245</v>
      </c>
      <c r="G8" s="20">
        <v>1.14273937696227E-2</v>
      </c>
      <c r="H8" s="20">
        <v>6.6456814615491991E-4</v>
      </c>
      <c r="I8" s="20">
        <v>1.2978814320161001E-3</v>
      </c>
      <c r="J8" s="21">
        <v>1.4386639731850501E-3</v>
      </c>
      <c r="K8" s="21">
        <v>1.04779576058246E-2</v>
      </c>
      <c r="L8" s="21">
        <v>0.29455425577608801</v>
      </c>
      <c r="M8" s="25">
        <v>2.6714064526606299E-2</v>
      </c>
      <c r="N8" s="25">
        <v>4.4260155566587203E-2</v>
      </c>
      <c r="O8" s="25">
        <v>0.1170552616578501</v>
      </c>
      <c r="P8" s="26">
        <v>0.1170552616578501</v>
      </c>
      <c r="Q8" s="22" t="s">
        <v>97</v>
      </c>
      <c r="R8" s="47" t="s">
        <v>97</v>
      </c>
      <c r="S8" s="44" t="str">
        <f>IF(AND(K8=0,O8=0),"Most preferable",IF(OR(K8&gt;20%,O8&gt;20%),"Least preferable","Less preferable"))</f>
        <v>Less preferable</v>
      </c>
      <c r="T8" s="35" t="str">
        <f>IF(OR(O8&gt;20%,K8&gt;20%),"Yes","No")</f>
        <v>No</v>
      </c>
      <c r="U8" s="23" t="s">
        <v>14</v>
      </c>
      <c r="V8" s="23" t="s">
        <v>14</v>
      </c>
      <c r="W8" s="40" t="s">
        <v>93</v>
      </c>
      <c r="X8" s="46" t="s">
        <v>92</v>
      </c>
      <c r="Y8" s="29" t="s">
        <v>14</v>
      </c>
      <c r="Z8" s="29" t="s">
        <v>13</v>
      </c>
      <c r="AA8" s="29" t="s">
        <v>14</v>
      </c>
      <c r="AB8" s="4"/>
    </row>
    <row r="9" spans="1:28" ht="30" x14ac:dyDescent="0.25">
      <c r="A9" s="42" t="s">
        <v>102</v>
      </c>
      <c r="B9" s="43" t="s">
        <v>103</v>
      </c>
      <c r="C9" s="42" t="s">
        <v>175</v>
      </c>
      <c r="D9" s="42" t="s">
        <v>191</v>
      </c>
      <c r="E9" s="6">
        <v>2.72171809079</v>
      </c>
      <c r="F9" s="20">
        <v>0.82498442526681115</v>
      </c>
      <c r="G9" s="20">
        <v>7.9789069702365004E-2</v>
      </c>
      <c r="H9" s="20">
        <v>9.5226505030823916E-2</v>
      </c>
      <c r="I9" s="20">
        <v>6.6761646507821099E-2</v>
      </c>
      <c r="J9" s="21">
        <v>0.21191898437610401</v>
      </c>
      <c r="K9" s="21">
        <v>0.30291287428763697</v>
      </c>
      <c r="L9" s="21">
        <v>0.37049073083035799</v>
      </c>
      <c r="M9" s="25">
        <v>1.8958614563145199E-2</v>
      </c>
      <c r="N9" s="25">
        <v>3.6594528412350696E-2</v>
      </c>
      <c r="O9" s="25">
        <v>5.4377422177238899E-2</v>
      </c>
      <c r="P9" s="26">
        <v>5.4377422177238899E-2</v>
      </c>
      <c r="Q9" s="22" t="s">
        <v>97</v>
      </c>
      <c r="R9" s="47" t="s">
        <v>85</v>
      </c>
      <c r="S9" s="38" t="str">
        <f t="shared" ref="S9:S69" si="0">IF(AND(K9=0,O9=0),"Most preferable",IF(OR(K9&gt;20%,O9&gt;20%),"Least preferable","Less preferable"))</f>
        <v>Least preferable</v>
      </c>
      <c r="T9" s="36" t="str">
        <f t="shared" ref="T9:T69" si="1">IF(OR(O9&gt;20%,K9&gt;20%),"Yes","No")</f>
        <v>Yes</v>
      </c>
      <c r="U9" s="23" t="s">
        <v>14</v>
      </c>
      <c r="V9" s="23" t="s">
        <v>14</v>
      </c>
      <c r="W9" s="40" t="s">
        <v>93</v>
      </c>
      <c r="X9" s="46" t="s">
        <v>92</v>
      </c>
      <c r="Y9" s="29" t="s">
        <v>14</v>
      </c>
      <c r="Z9" s="29" t="s">
        <v>13</v>
      </c>
      <c r="AA9" s="29" t="s">
        <v>14</v>
      </c>
      <c r="AB9" s="4"/>
    </row>
    <row r="10" spans="1:28" ht="25.5" x14ac:dyDescent="0.25">
      <c r="A10" s="42" t="s">
        <v>104</v>
      </c>
      <c r="B10" s="43">
        <v>68428</v>
      </c>
      <c r="C10" s="42" t="s">
        <v>37</v>
      </c>
      <c r="D10" s="42" t="s">
        <v>191</v>
      </c>
      <c r="E10" s="6">
        <v>3.8152091592400001</v>
      </c>
      <c r="F10" s="20">
        <v>1</v>
      </c>
      <c r="G10" s="20">
        <v>0</v>
      </c>
      <c r="H10" s="20">
        <v>0</v>
      </c>
      <c r="I10" s="20">
        <v>0</v>
      </c>
      <c r="J10" s="21">
        <v>0</v>
      </c>
      <c r="K10" s="21">
        <v>0</v>
      </c>
      <c r="L10" s="21">
        <v>0</v>
      </c>
      <c r="M10" s="25">
        <v>0</v>
      </c>
      <c r="N10" s="25">
        <v>0</v>
      </c>
      <c r="O10" s="25">
        <v>0</v>
      </c>
      <c r="P10" s="26">
        <v>0</v>
      </c>
      <c r="Q10" s="22" t="s">
        <v>85</v>
      </c>
      <c r="R10" s="47" t="s">
        <v>97</v>
      </c>
      <c r="S10" s="37" t="str">
        <f t="shared" si="0"/>
        <v>Most preferable</v>
      </c>
      <c r="T10" s="35" t="str">
        <f t="shared" si="1"/>
        <v>No</v>
      </c>
      <c r="U10" s="27" t="s">
        <v>13</v>
      </c>
      <c r="V10" s="29" t="s">
        <v>13</v>
      </c>
      <c r="W10" s="29" t="s">
        <v>27</v>
      </c>
      <c r="X10" s="29" t="s">
        <v>27</v>
      </c>
      <c r="Y10" s="29" t="s">
        <v>27</v>
      </c>
      <c r="Z10" s="29" t="s">
        <v>27</v>
      </c>
      <c r="AA10" s="29" t="s">
        <v>27</v>
      </c>
      <c r="AB10" s="4"/>
    </row>
    <row r="11" spans="1:28" ht="51" x14ac:dyDescent="0.25">
      <c r="A11" s="42" t="s">
        <v>105</v>
      </c>
      <c r="B11" s="43">
        <v>68406</v>
      </c>
      <c r="C11" s="42" t="s">
        <v>36</v>
      </c>
      <c r="D11" s="42" t="s">
        <v>191</v>
      </c>
      <c r="E11" s="6">
        <v>1.9574966790300001</v>
      </c>
      <c r="F11" s="20">
        <v>1</v>
      </c>
      <c r="G11" s="20">
        <v>0</v>
      </c>
      <c r="H11" s="20">
        <v>0</v>
      </c>
      <c r="I11" s="20">
        <v>0</v>
      </c>
      <c r="J11" s="21">
        <v>0</v>
      </c>
      <c r="K11" s="21">
        <v>2.4027250170642E-5</v>
      </c>
      <c r="L11" s="21">
        <v>0.16842872850912499</v>
      </c>
      <c r="M11" s="25">
        <v>6.3587005653253204E-2</v>
      </c>
      <c r="N11" s="25">
        <v>6.7239575937480145E-2</v>
      </c>
      <c r="O11" s="25">
        <v>7.7374560641171541E-2</v>
      </c>
      <c r="P11" s="26">
        <v>7.7374560641171541E-2</v>
      </c>
      <c r="Q11" s="22" t="s">
        <v>97</v>
      </c>
      <c r="R11" s="47" t="s">
        <v>97</v>
      </c>
      <c r="S11" s="44" t="str">
        <f t="shared" si="0"/>
        <v>Less preferable</v>
      </c>
      <c r="T11" s="35" t="str">
        <f t="shared" si="1"/>
        <v>No</v>
      </c>
      <c r="U11" s="23" t="s">
        <v>14</v>
      </c>
      <c r="V11" s="23" t="s">
        <v>14</v>
      </c>
      <c r="W11" s="29" t="s">
        <v>27</v>
      </c>
      <c r="X11" s="29" t="s">
        <v>27</v>
      </c>
      <c r="Y11" s="29" t="s">
        <v>27</v>
      </c>
      <c r="Z11" s="29" t="s">
        <v>27</v>
      </c>
      <c r="AA11" s="29" t="s">
        <v>27</v>
      </c>
      <c r="AB11" s="4"/>
    </row>
    <row r="12" spans="1:28" ht="38.25" x14ac:dyDescent="0.25">
      <c r="A12" s="42" t="s">
        <v>106</v>
      </c>
      <c r="B12" s="43" t="s">
        <v>107</v>
      </c>
      <c r="C12" s="42" t="s">
        <v>39</v>
      </c>
      <c r="D12" s="42" t="s">
        <v>191</v>
      </c>
      <c r="E12" s="6">
        <v>110.882725572</v>
      </c>
      <c r="F12" s="20">
        <v>0.99998557029523183</v>
      </c>
      <c r="G12" s="20">
        <v>1.4429704676034299E-5</v>
      </c>
      <c r="H12" s="20">
        <v>9.211397920469433E-14</v>
      </c>
      <c r="I12" s="20">
        <v>1.0270564991324101E-4</v>
      </c>
      <c r="J12" s="21">
        <v>1.0270564991324101E-4</v>
      </c>
      <c r="K12" s="21">
        <v>1.1713535589603599E-4</v>
      </c>
      <c r="L12" s="21">
        <v>1.17135356222346E-4</v>
      </c>
      <c r="M12" s="25">
        <v>3.1385082748189401E-2</v>
      </c>
      <c r="N12" s="25">
        <v>4.3686186600770699E-2</v>
      </c>
      <c r="O12" s="25">
        <v>7.6487292326905099E-2</v>
      </c>
      <c r="P12" s="26">
        <v>7.6487292326905099E-2</v>
      </c>
      <c r="Q12" s="22" t="s">
        <v>85</v>
      </c>
      <c r="R12" s="47" t="s">
        <v>97</v>
      </c>
      <c r="S12" s="44" t="str">
        <f t="shared" si="0"/>
        <v>Less preferable</v>
      </c>
      <c r="T12" s="35" t="str">
        <f t="shared" si="1"/>
        <v>No</v>
      </c>
      <c r="U12" s="27" t="s">
        <v>13</v>
      </c>
      <c r="V12" s="29" t="s">
        <v>13</v>
      </c>
      <c r="W12" s="29" t="s">
        <v>27</v>
      </c>
      <c r="X12" s="29" t="s">
        <v>27</v>
      </c>
      <c r="Y12" s="29" t="s">
        <v>27</v>
      </c>
      <c r="Z12" s="29" t="s">
        <v>27</v>
      </c>
      <c r="AA12" s="29" t="s">
        <v>27</v>
      </c>
      <c r="AB12" s="4"/>
    </row>
    <row r="13" spans="1:28" ht="38.25" x14ac:dyDescent="0.25">
      <c r="A13" s="42" t="s">
        <v>106</v>
      </c>
      <c r="B13" s="43" t="s">
        <v>107</v>
      </c>
      <c r="C13" s="42" t="s">
        <v>39</v>
      </c>
      <c r="D13" s="42" t="s">
        <v>192</v>
      </c>
      <c r="E13" s="6">
        <v>110.882725572</v>
      </c>
      <c r="F13" s="20">
        <v>0.95096661940608496</v>
      </c>
      <c r="G13" s="20">
        <v>2.142007125891E-2</v>
      </c>
      <c r="H13" s="20">
        <v>2.7613309335005096E-2</v>
      </c>
      <c r="I13" s="20">
        <v>6.3269823545384907E-2</v>
      </c>
      <c r="J13" s="21">
        <v>8.5683678392696402E-2</v>
      </c>
      <c r="K13" s="21">
        <v>0.107234600394212</v>
      </c>
      <c r="L13" s="21">
        <v>0.122312064536445</v>
      </c>
      <c r="M13" s="25">
        <v>0.136078452757074</v>
      </c>
      <c r="N13" s="25">
        <v>0.18331823759896432</v>
      </c>
      <c r="O13" s="25">
        <v>0.28284631079145134</v>
      </c>
      <c r="P13" s="26">
        <v>0.28284631079145134</v>
      </c>
      <c r="Q13" s="22" t="s">
        <v>85</v>
      </c>
      <c r="R13" s="47" t="s">
        <v>97</v>
      </c>
      <c r="S13" s="38" t="str">
        <f t="shared" si="0"/>
        <v>Least preferable</v>
      </c>
      <c r="T13" s="36" t="str">
        <f t="shared" si="1"/>
        <v>Yes</v>
      </c>
      <c r="U13" s="27" t="s">
        <v>13</v>
      </c>
      <c r="V13" s="29" t="s">
        <v>13</v>
      </c>
      <c r="W13" s="40" t="s">
        <v>94</v>
      </c>
      <c r="X13" s="41" t="s">
        <v>27</v>
      </c>
      <c r="Y13" s="29" t="s">
        <v>27</v>
      </c>
      <c r="Z13" s="29" t="s">
        <v>14</v>
      </c>
      <c r="AA13" s="29" t="s">
        <v>14</v>
      </c>
      <c r="AB13" s="4"/>
    </row>
    <row r="14" spans="1:28" ht="51" x14ac:dyDescent="0.25">
      <c r="A14" s="42" t="s">
        <v>108</v>
      </c>
      <c r="B14" s="43">
        <v>59843</v>
      </c>
      <c r="C14" s="42" t="s">
        <v>40</v>
      </c>
      <c r="D14" s="42" t="s">
        <v>191</v>
      </c>
      <c r="E14" s="6">
        <v>3.1568633040299998</v>
      </c>
      <c r="F14" s="20">
        <v>1</v>
      </c>
      <c r="G14" s="20">
        <v>0</v>
      </c>
      <c r="H14" s="20">
        <v>0</v>
      </c>
      <c r="I14" s="20">
        <v>0</v>
      </c>
      <c r="J14" s="21">
        <v>0</v>
      </c>
      <c r="K14" s="21">
        <v>0</v>
      </c>
      <c r="L14" s="21">
        <v>0</v>
      </c>
      <c r="M14" s="25">
        <v>0</v>
      </c>
      <c r="N14" s="25">
        <v>0</v>
      </c>
      <c r="O14" s="25">
        <v>0</v>
      </c>
      <c r="P14" s="26">
        <v>0</v>
      </c>
      <c r="Q14" s="22" t="s">
        <v>85</v>
      </c>
      <c r="R14" s="47" t="s">
        <v>97</v>
      </c>
      <c r="S14" s="37" t="str">
        <f t="shared" si="0"/>
        <v>Most preferable</v>
      </c>
      <c r="T14" s="35" t="str">
        <f t="shared" si="1"/>
        <v>No</v>
      </c>
      <c r="U14" s="27" t="s">
        <v>13</v>
      </c>
      <c r="V14" s="29" t="s">
        <v>13</v>
      </c>
      <c r="W14" s="29" t="s">
        <v>27</v>
      </c>
      <c r="X14" s="29" t="s">
        <v>27</v>
      </c>
      <c r="Y14" s="29" t="s">
        <v>27</v>
      </c>
      <c r="Z14" s="29" t="s">
        <v>27</v>
      </c>
      <c r="AA14" s="29" t="s">
        <v>27</v>
      </c>
      <c r="AB14" s="4"/>
    </row>
    <row r="15" spans="1:28" ht="25.5" x14ac:dyDescent="0.25">
      <c r="A15" s="42" t="s">
        <v>109</v>
      </c>
      <c r="B15" s="43">
        <v>58631</v>
      </c>
      <c r="C15" s="42" t="s">
        <v>38</v>
      </c>
      <c r="D15" s="42" t="s">
        <v>193</v>
      </c>
      <c r="E15" s="6">
        <v>2.1990618608600001</v>
      </c>
      <c r="F15" s="20">
        <v>1</v>
      </c>
      <c r="G15" s="20">
        <v>0</v>
      </c>
      <c r="H15" s="20">
        <v>0</v>
      </c>
      <c r="I15" s="20">
        <v>0</v>
      </c>
      <c r="J15" s="21">
        <v>0</v>
      </c>
      <c r="K15" s="21">
        <v>0</v>
      </c>
      <c r="L15" s="21">
        <v>0</v>
      </c>
      <c r="M15" s="25">
        <v>3.0423960149256399E-2</v>
      </c>
      <c r="N15" s="25">
        <v>5.04296682530843E-2</v>
      </c>
      <c r="O15" s="25">
        <v>0.14729506326728692</v>
      </c>
      <c r="P15" s="26">
        <v>0.14729506326728692</v>
      </c>
      <c r="Q15" s="22" t="s">
        <v>85</v>
      </c>
      <c r="R15" s="47" t="s">
        <v>97</v>
      </c>
      <c r="S15" s="44" t="str">
        <f t="shared" si="0"/>
        <v>Less preferable</v>
      </c>
      <c r="T15" s="35" t="str">
        <f t="shared" si="1"/>
        <v>No</v>
      </c>
      <c r="U15" s="27" t="s">
        <v>13</v>
      </c>
      <c r="V15" s="29" t="s">
        <v>13</v>
      </c>
      <c r="W15" s="29" t="s">
        <v>27</v>
      </c>
      <c r="X15" s="29" t="s">
        <v>27</v>
      </c>
      <c r="Y15" s="29" t="s">
        <v>27</v>
      </c>
      <c r="Z15" s="29" t="s">
        <v>27</v>
      </c>
      <c r="AA15" s="29" t="s">
        <v>27</v>
      </c>
      <c r="AB15" s="4"/>
    </row>
    <row r="16" spans="1:28" ht="51" x14ac:dyDescent="0.25">
      <c r="A16" s="42" t="s">
        <v>110</v>
      </c>
      <c r="B16" s="43">
        <v>59856</v>
      </c>
      <c r="C16" s="42" t="s">
        <v>42</v>
      </c>
      <c r="D16" s="42" t="s">
        <v>193</v>
      </c>
      <c r="E16" s="6">
        <v>11.576241914600001</v>
      </c>
      <c r="F16" s="20">
        <v>1</v>
      </c>
      <c r="G16" s="20">
        <v>0</v>
      </c>
      <c r="H16" s="20">
        <v>0</v>
      </c>
      <c r="I16" s="20">
        <v>0</v>
      </c>
      <c r="J16" s="21">
        <v>0</v>
      </c>
      <c r="K16" s="21">
        <v>0</v>
      </c>
      <c r="L16" s="21">
        <v>0</v>
      </c>
      <c r="M16" s="25">
        <v>0</v>
      </c>
      <c r="N16" s="25">
        <v>1.7444041004576499E-2</v>
      </c>
      <c r="O16" s="25">
        <v>0.10158294568717771</v>
      </c>
      <c r="P16" s="26">
        <v>0.10158294568717771</v>
      </c>
      <c r="Q16" s="22" t="s">
        <v>85</v>
      </c>
      <c r="R16" s="47" t="s">
        <v>85</v>
      </c>
      <c r="S16" s="44" t="str">
        <f t="shared" si="0"/>
        <v>Less preferable</v>
      </c>
      <c r="T16" s="35" t="str">
        <f t="shared" si="1"/>
        <v>No</v>
      </c>
      <c r="U16" s="27" t="s">
        <v>13</v>
      </c>
      <c r="V16" s="29" t="s">
        <v>13</v>
      </c>
      <c r="W16" s="29" t="s">
        <v>27</v>
      </c>
      <c r="X16" s="29" t="s">
        <v>27</v>
      </c>
      <c r="Y16" s="29" t="s">
        <v>27</v>
      </c>
      <c r="Z16" s="29" t="s">
        <v>27</v>
      </c>
      <c r="AA16" s="29" t="s">
        <v>27</v>
      </c>
      <c r="AB16" s="4"/>
    </row>
    <row r="17" spans="1:28" ht="51" x14ac:dyDescent="0.25">
      <c r="A17" s="42" t="s">
        <v>111</v>
      </c>
      <c r="B17" s="43">
        <v>59738</v>
      </c>
      <c r="C17" s="42" t="s">
        <v>64</v>
      </c>
      <c r="D17" s="42" t="s">
        <v>193</v>
      </c>
      <c r="E17" s="6">
        <v>0.96057089996099998</v>
      </c>
      <c r="F17" s="20">
        <v>1</v>
      </c>
      <c r="G17" s="20">
        <v>0</v>
      </c>
      <c r="H17" s="20">
        <v>0</v>
      </c>
      <c r="I17" s="20">
        <v>0</v>
      </c>
      <c r="J17" s="21">
        <v>0</v>
      </c>
      <c r="K17" s="21">
        <v>0</v>
      </c>
      <c r="L17" s="21">
        <v>0</v>
      </c>
      <c r="M17" s="25">
        <v>0</v>
      </c>
      <c r="N17" s="25">
        <v>0</v>
      </c>
      <c r="O17" s="25">
        <v>0</v>
      </c>
      <c r="P17" s="26">
        <v>0</v>
      </c>
      <c r="Q17" s="22" t="s">
        <v>85</v>
      </c>
      <c r="R17" s="47" t="s">
        <v>85</v>
      </c>
      <c r="S17" s="37" t="str">
        <f t="shared" si="0"/>
        <v>Most preferable</v>
      </c>
      <c r="T17" s="35" t="str">
        <f t="shared" si="1"/>
        <v>No</v>
      </c>
      <c r="U17" s="27" t="s">
        <v>13</v>
      </c>
      <c r="V17" s="29" t="s">
        <v>13</v>
      </c>
      <c r="W17" s="29" t="s">
        <v>27</v>
      </c>
      <c r="X17" s="29" t="s">
        <v>27</v>
      </c>
      <c r="Y17" s="29" t="s">
        <v>27</v>
      </c>
      <c r="Z17" s="29" t="s">
        <v>27</v>
      </c>
      <c r="AA17" s="29" t="s">
        <v>27</v>
      </c>
      <c r="AB17" s="4"/>
    </row>
    <row r="18" spans="1:28" ht="63.75" x14ac:dyDescent="0.25">
      <c r="A18" s="42" t="s">
        <v>112</v>
      </c>
      <c r="B18" s="43">
        <v>68444</v>
      </c>
      <c r="C18" s="42" t="s">
        <v>59</v>
      </c>
      <c r="D18" s="42" t="s">
        <v>193</v>
      </c>
      <c r="E18" s="6">
        <v>20.753935049500001</v>
      </c>
      <c r="F18" s="20">
        <v>1</v>
      </c>
      <c r="G18" s="20">
        <v>0</v>
      </c>
      <c r="H18" s="20">
        <v>0</v>
      </c>
      <c r="I18" s="20">
        <v>0</v>
      </c>
      <c r="J18" s="21">
        <v>0</v>
      </c>
      <c r="K18" s="21">
        <v>0</v>
      </c>
      <c r="L18" s="21">
        <v>0</v>
      </c>
      <c r="M18" s="25">
        <v>1.99570422953123E-2</v>
      </c>
      <c r="N18" s="25">
        <v>2.8314570940388459E-2</v>
      </c>
      <c r="O18" s="25">
        <v>7.3474962048032749E-2</v>
      </c>
      <c r="P18" s="26">
        <v>7.3474962048032749E-2</v>
      </c>
      <c r="Q18" s="22" t="s">
        <v>85</v>
      </c>
      <c r="R18" s="47" t="s">
        <v>85</v>
      </c>
      <c r="S18" s="44" t="str">
        <f t="shared" si="0"/>
        <v>Less preferable</v>
      </c>
      <c r="T18" s="35" t="str">
        <f t="shared" si="1"/>
        <v>No</v>
      </c>
      <c r="U18" s="27" t="s">
        <v>13</v>
      </c>
      <c r="V18" s="29" t="s">
        <v>13</v>
      </c>
      <c r="W18" s="29" t="s">
        <v>27</v>
      </c>
      <c r="X18" s="29" t="s">
        <v>27</v>
      </c>
      <c r="Y18" s="29" t="s">
        <v>27</v>
      </c>
      <c r="Z18" s="29" t="s">
        <v>27</v>
      </c>
      <c r="AA18" s="29" t="s">
        <v>27</v>
      </c>
      <c r="AB18" s="4"/>
    </row>
    <row r="19" spans="1:28" ht="51" x14ac:dyDescent="0.25">
      <c r="A19" s="42" t="s">
        <v>113</v>
      </c>
      <c r="B19" s="43">
        <v>59863</v>
      </c>
      <c r="C19" s="42" t="s">
        <v>176</v>
      </c>
      <c r="D19" s="42" t="s">
        <v>193</v>
      </c>
      <c r="E19" s="6">
        <v>5.5277123988000003</v>
      </c>
      <c r="F19" s="20">
        <v>1</v>
      </c>
      <c r="G19" s="20">
        <v>0</v>
      </c>
      <c r="H19" s="20">
        <v>0</v>
      </c>
      <c r="I19" s="20">
        <v>0</v>
      </c>
      <c r="J19" s="21">
        <v>0</v>
      </c>
      <c r="K19" s="21">
        <v>0</v>
      </c>
      <c r="L19" s="21">
        <v>0</v>
      </c>
      <c r="M19" s="25">
        <v>3.15119869876186E-3</v>
      </c>
      <c r="N19" s="25">
        <v>7.3059384434859603E-3</v>
      </c>
      <c r="O19" s="25">
        <v>8.5880425951971196E-3</v>
      </c>
      <c r="P19" s="26">
        <v>8.5880425951971196E-3</v>
      </c>
      <c r="Q19" s="22" t="s">
        <v>85</v>
      </c>
      <c r="R19" s="47" t="s">
        <v>97</v>
      </c>
      <c r="S19" s="44" t="str">
        <f t="shared" si="0"/>
        <v>Less preferable</v>
      </c>
      <c r="T19" s="35" t="str">
        <f t="shared" si="1"/>
        <v>No</v>
      </c>
      <c r="U19" s="27" t="s">
        <v>13</v>
      </c>
      <c r="V19" s="29" t="s">
        <v>13</v>
      </c>
      <c r="W19" s="29" t="s">
        <v>27</v>
      </c>
      <c r="X19" s="29" t="s">
        <v>27</v>
      </c>
      <c r="Y19" s="29" t="s">
        <v>27</v>
      </c>
      <c r="Z19" s="29" t="s">
        <v>27</v>
      </c>
      <c r="AA19" s="29" t="s">
        <v>27</v>
      </c>
      <c r="AB19" s="4"/>
    </row>
    <row r="20" spans="1:28" ht="38.25" x14ac:dyDescent="0.25">
      <c r="A20" s="42" t="s">
        <v>114</v>
      </c>
      <c r="B20" s="43">
        <v>59822</v>
      </c>
      <c r="C20" s="42" t="s">
        <v>68</v>
      </c>
      <c r="D20" s="42" t="s">
        <v>193</v>
      </c>
      <c r="E20" s="6">
        <v>2.0122914644800001</v>
      </c>
      <c r="F20" s="20">
        <v>1</v>
      </c>
      <c r="G20" s="20">
        <v>0</v>
      </c>
      <c r="H20" s="20">
        <v>0</v>
      </c>
      <c r="I20" s="20">
        <v>0</v>
      </c>
      <c r="J20" s="21">
        <v>0</v>
      </c>
      <c r="K20" s="21">
        <v>0</v>
      </c>
      <c r="L20" s="21">
        <v>0</v>
      </c>
      <c r="M20" s="25">
        <v>0</v>
      </c>
      <c r="N20" s="25">
        <v>0</v>
      </c>
      <c r="O20" s="25">
        <v>5.5733617030371396E-3</v>
      </c>
      <c r="P20" s="26">
        <v>5.5733617030371396E-3</v>
      </c>
      <c r="Q20" s="22" t="s">
        <v>85</v>
      </c>
      <c r="R20" s="47" t="s">
        <v>97</v>
      </c>
      <c r="S20" s="44" t="str">
        <f t="shared" si="0"/>
        <v>Less preferable</v>
      </c>
      <c r="T20" s="35" t="str">
        <f t="shared" si="1"/>
        <v>No</v>
      </c>
      <c r="U20" s="27" t="s">
        <v>13</v>
      </c>
      <c r="V20" s="29" t="s">
        <v>13</v>
      </c>
      <c r="W20" s="29" t="s">
        <v>27</v>
      </c>
      <c r="X20" s="29" t="s">
        <v>27</v>
      </c>
      <c r="Y20" s="29" t="s">
        <v>27</v>
      </c>
      <c r="Z20" s="29" t="s">
        <v>27</v>
      </c>
      <c r="AA20" s="29" t="s">
        <v>27</v>
      </c>
      <c r="AB20" s="4"/>
    </row>
    <row r="21" spans="1:28" ht="38.25" x14ac:dyDescent="0.25">
      <c r="A21" s="42" t="s">
        <v>115</v>
      </c>
      <c r="B21" s="43">
        <v>59874</v>
      </c>
      <c r="C21" s="42" t="s">
        <v>70</v>
      </c>
      <c r="D21" s="42" t="s">
        <v>193</v>
      </c>
      <c r="E21" s="6">
        <v>2.3416408669900002</v>
      </c>
      <c r="F21" s="20">
        <v>0.74694958040334503</v>
      </c>
      <c r="G21" s="20">
        <v>0.25305041959665497</v>
      </c>
      <c r="H21" s="20">
        <v>0</v>
      </c>
      <c r="I21" s="20">
        <v>0</v>
      </c>
      <c r="J21" s="21">
        <v>0</v>
      </c>
      <c r="K21" s="21">
        <v>0.26080127956702298</v>
      </c>
      <c r="L21" s="21">
        <v>0.29577865582528601</v>
      </c>
      <c r="M21" s="25">
        <v>2.0435295066851801E-2</v>
      </c>
      <c r="N21" s="25">
        <v>0.12069936341133081</v>
      </c>
      <c r="O21" s="25">
        <v>0.23418220627571282</v>
      </c>
      <c r="P21" s="26">
        <v>0.23418220627571282</v>
      </c>
      <c r="Q21" s="22" t="s">
        <v>97</v>
      </c>
      <c r="R21" s="47" t="s">
        <v>97</v>
      </c>
      <c r="S21" s="38" t="str">
        <f t="shared" si="0"/>
        <v>Least preferable</v>
      </c>
      <c r="T21" s="36" t="str">
        <f t="shared" si="1"/>
        <v>Yes</v>
      </c>
      <c r="U21" s="23" t="s">
        <v>14</v>
      </c>
      <c r="V21" s="23" t="s">
        <v>14</v>
      </c>
      <c r="W21" s="40" t="s">
        <v>93</v>
      </c>
      <c r="X21" s="46" t="s">
        <v>92</v>
      </c>
      <c r="Y21" s="29" t="s">
        <v>14</v>
      </c>
      <c r="Z21" s="29" t="s">
        <v>13</v>
      </c>
      <c r="AA21" s="29" t="s">
        <v>198</v>
      </c>
      <c r="AB21" s="4"/>
    </row>
    <row r="22" spans="1:28" ht="38.25" x14ac:dyDescent="0.25">
      <c r="A22" s="42" t="s">
        <v>116</v>
      </c>
      <c r="B22" s="43" t="s">
        <v>117</v>
      </c>
      <c r="C22" s="42" t="s">
        <v>177</v>
      </c>
      <c r="D22" s="42" t="s">
        <v>193</v>
      </c>
      <c r="E22" s="6">
        <v>11.792412004700001</v>
      </c>
      <c r="F22" s="20">
        <v>0.94302740188605683</v>
      </c>
      <c r="G22" s="20">
        <v>4.9752857939504E-2</v>
      </c>
      <c r="H22" s="20">
        <v>7.2197401744391113E-3</v>
      </c>
      <c r="I22" s="20">
        <v>5.1778856773690898E-3</v>
      </c>
      <c r="J22" s="21">
        <v>1.2358973161887799E-3</v>
      </c>
      <c r="K22" s="21">
        <v>1.4869833515717199E-2</v>
      </c>
      <c r="L22" s="21">
        <v>3.3549149485160197E-2</v>
      </c>
      <c r="M22" s="25">
        <v>6.9201968809764402E-3</v>
      </c>
      <c r="N22" s="25">
        <v>8.3656352140067704E-3</v>
      </c>
      <c r="O22" s="25">
        <v>1.297285658461377E-2</v>
      </c>
      <c r="P22" s="26">
        <v>1.297285658461377E-2</v>
      </c>
      <c r="Q22" s="22" t="s">
        <v>85</v>
      </c>
      <c r="R22" s="47" t="s">
        <v>85</v>
      </c>
      <c r="S22" s="44" t="str">
        <f t="shared" si="0"/>
        <v>Less preferable</v>
      </c>
      <c r="T22" s="35" t="str">
        <f t="shared" si="1"/>
        <v>No</v>
      </c>
      <c r="U22" s="27" t="s">
        <v>13</v>
      </c>
      <c r="V22" s="29" t="s">
        <v>13</v>
      </c>
      <c r="W22" s="29" t="s">
        <v>195</v>
      </c>
      <c r="X22" s="29" t="s">
        <v>96</v>
      </c>
      <c r="Y22" s="29" t="s">
        <v>14</v>
      </c>
      <c r="Z22" s="29" t="s">
        <v>13</v>
      </c>
      <c r="AA22" s="29" t="s">
        <v>13</v>
      </c>
      <c r="AB22" s="4"/>
    </row>
    <row r="23" spans="1:28" ht="38.25" x14ac:dyDescent="0.25">
      <c r="A23" s="42" t="s">
        <v>118</v>
      </c>
      <c r="B23" s="43">
        <v>68412</v>
      </c>
      <c r="C23" s="42" t="s">
        <v>77</v>
      </c>
      <c r="D23" s="42" t="s">
        <v>193</v>
      </c>
      <c r="E23" s="6">
        <v>3.7468274659399996</v>
      </c>
      <c r="F23" s="20">
        <v>1</v>
      </c>
      <c r="G23" s="20">
        <v>0</v>
      </c>
      <c r="H23" s="20">
        <v>0</v>
      </c>
      <c r="I23" s="20">
        <v>0</v>
      </c>
      <c r="J23" s="21">
        <v>0</v>
      </c>
      <c r="K23" s="21">
        <v>0</v>
      </c>
      <c r="L23" s="21">
        <v>0</v>
      </c>
      <c r="M23" s="25">
        <v>0</v>
      </c>
      <c r="N23" s="25">
        <v>0</v>
      </c>
      <c r="O23" s="25">
        <v>0</v>
      </c>
      <c r="P23" s="26">
        <v>0</v>
      </c>
      <c r="Q23" s="22" t="s">
        <v>85</v>
      </c>
      <c r="R23" s="47" t="s">
        <v>85</v>
      </c>
      <c r="S23" s="37" t="str">
        <f t="shared" si="0"/>
        <v>Most preferable</v>
      </c>
      <c r="T23" s="35" t="str">
        <f t="shared" si="1"/>
        <v>No</v>
      </c>
      <c r="U23" s="27" t="s">
        <v>13</v>
      </c>
      <c r="V23" s="29" t="s">
        <v>13</v>
      </c>
      <c r="W23" s="29" t="s">
        <v>27</v>
      </c>
      <c r="X23" s="29" t="s">
        <v>27</v>
      </c>
      <c r="Y23" s="29" t="s">
        <v>27</v>
      </c>
      <c r="Z23" s="29" t="s">
        <v>27</v>
      </c>
      <c r="AA23" s="29" t="s">
        <v>27</v>
      </c>
      <c r="AB23" s="4"/>
    </row>
    <row r="24" spans="1:28" ht="51" x14ac:dyDescent="0.25">
      <c r="A24" s="42" t="s">
        <v>119</v>
      </c>
      <c r="B24" s="43">
        <v>59702</v>
      </c>
      <c r="C24" s="42" t="s">
        <v>44</v>
      </c>
      <c r="D24" s="42" t="s">
        <v>191</v>
      </c>
      <c r="E24" s="6">
        <v>2.5990242242699999</v>
      </c>
      <c r="F24" s="20">
        <v>1</v>
      </c>
      <c r="G24" s="20">
        <v>0</v>
      </c>
      <c r="H24" s="20">
        <v>0</v>
      </c>
      <c r="I24" s="20">
        <v>0</v>
      </c>
      <c r="J24" s="21">
        <v>0</v>
      </c>
      <c r="K24" s="21">
        <v>0</v>
      </c>
      <c r="L24" s="21">
        <v>0</v>
      </c>
      <c r="M24" s="25">
        <v>0</v>
      </c>
      <c r="N24" s="25">
        <v>0</v>
      </c>
      <c r="O24" s="25">
        <v>0</v>
      </c>
      <c r="P24" s="26">
        <v>0</v>
      </c>
      <c r="Q24" s="22" t="s">
        <v>85</v>
      </c>
      <c r="R24" s="47" t="s">
        <v>85</v>
      </c>
      <c r="S24" s="37" t="str">
        <f t="shared" si="0"/>
        <v>Most preferable</v>
      </c>
      <c r="T24" s="35" t="str">
        <f t="shared" si="1"/>
        <v>No</v>
      </c>
      <c r="U24" s="27" t="s">
        <v>13</v>
      </c>
      <c r="V24" s="29" t="s">
        <v>13</v>
      </c>
      <c r="W24" s="29" t="s">
        <v>27</v>
      </c>
      <c r="X24" s="29" t="s">
        <v>27</v>
      </c>
      <c r="Y24" s="29" t="s">
        <v>27</v>
      </c>
      <c r="Z24" s="29" t="s">
        <v>27</v>
      </c>
      <c r="AA24" s="29" t="s">
        <v>27</v>
      </c>
      <c r="AB24" s="4"/>
    </row>
    <row r="25" spans="1:28" ht="25.5" x14ac:dyDescent="0.25">
      <c r="A25" s="42" t="s">
        <v>120</v>
      </c>
      <c r="B25" s="43">
        <v>58576</v>
      </c>
      <c r="C25" s="42" t="s">
        <v>41</v>
      </c>
      <c r="D25" s="42" t="s">
        <v>191</v>
      </c>
      <c r="E25" s="6">
        <v>4.2328312590700001</v>
      </c>
      <c r="F25" s="20">
        <v>1</v>
      </c>
      <c r="G25" s="20">
        <v>0</v>
      </c>
      <c r="H25" s="20">
        <v>0</v>
      </c>
      <c r="I25" s="20">
        <v>0</v>
      </c>
      <c r="J25" s="21">
        <v>0</v>
      </c>
      <c r="K25" s="21">
        <v>0</v>
      </c>
      <c r="L25" s="21">
        <v>0</v>
      </c>
      <c r="M25" s="25">
        <v>3.4110574404208595E-2</v>
      </c>
      <c r="N25" s="25">
        <v>5.067945962371799E-2</v>
      </c>
      <c r="O25" s="25">
        <v>9.1926248158204493E-2</v>
      </c>
      <c r="P25" s="26">
        <v>9.1926248158204493E-2</v>
      </c>
      <c r="Q25" s="22" t="s">
        <v>85</v>
      </c>
      <c r="R25" s="47" t="s">
        <v>85</v>
      </c>
      <c r="S25" s="44" t="str">
        <f t="shared" si="0"/>
        <v>Less preferable</v>
      </c>
      <c r="T25" s="35" t="str">
        <f t="shared" si="1"/>
        <v>No</v>
      </c>
      <c r="U25" s="27" t="s">
        <v>13</v>
      </c>
      <c r="V25" s="29" t="s">
        <v>13</v>
      </c>
      <c r="W25" s="29" t="s">
        <v>27</v>
      </c>
      <c r="X25" s="29" t="s">
        <v>27</v>
      </c>
      <c r="Y25" s="29" t="s">
        <v>27</v>
      </c>
      <c r="Z25" s="29" t="s">
        <v>27</v>
      </c>
      <c r="AA25" s="29" t="s">
        <v>27</v>
      </c>
      <c r="AB25" s="4"/>
    </row>
    <row r="26" spans="1:28" ht="51" x14ac:dyDescent="0.25">
      <c r="A26" s="42" t="s">
        <v>121</v>
      </c>
      <c r="B26" s="43">
        <v>59613</v>
      </c>
      <c r="C26" s="42" t="s">
        <v>43</v>
      </c>
      <c r="D26" s="42" t="s">
        <v>191</v>
      </c>
      <c r="E26" s="6">
        <v>2.84653446552</v>
      </c>
      <c r="F26" s="20">
        <v>0.17447307792010269</v>
      </c>
      <c r="G26" s="20">
        <v>0.82352789955801597</v>
      </c>
      <c r="H26" s="20">
        <v>1.9990225218813797E-3</v>
      </c>
      <c r="I26" s="20">
        <v>8.5445597931312206E-3</v>
      </c>
      <c r="J26" s="21">
        <v>3.1195063635702498E-4</v>
      </c>
      <c r="K26" s="21">
        <v>4.0098892074122101E-2</v>
      </c>
      <c r="L26" s="21">
        <v>0.99865224331423208</v>
      </c>
      <c r="M26" s="25">
        <v>1.77324529269513E-2</v>
      </c>
      <c r="N26" s="25">
        <v>3.0142232469173299E-2</v>
      </c>
      <c r="O26" s="25">
        <v>7.6476793424545095E-2</v>
      </c>
      <c r="P26" s="26">
        <v>7.6476793424545095E-2</v>
      </c>
      <c r="Q26" s="22" t="s">
        <v>97</v>
      </c>
      <c r="R26" s="47" t="s">
        <v>85</v>
      </c>
      <c r="S26" s="44" t="str">
        <f t="shared" si="0"/>
        <v>Less preferable</v>
      </c>
      <c r="T26" s="35" t="str">
        <f t="shared" si="1"/>
        <v>No</v>
      </c>
      <c r="U26" s="23" t="s">
        <v>14</v>
      </c>
      <c r="V26" s="23" t="s">
        <v>14</v>
      </c>
      <c r="W26" s="29" t="s">
        <v>93</v>
      </c>
      <c r="X26" s="29" t="s">
        <v>95</v>
      </c>
      <c r="Y26" s="29" t="s">
        <v>14</v>
      </c>
      <c r="Z26" s="29" t="s">
        <v>13</v>
      </c>
      <c r="AA26" s="29" t="s">
        <v>13</v>
      </c>
      <c r="AB26" s="4"/>
    </row>
    <row r="27" spans="1:28" ht="38.25" x14ac:dyDescent="0.25">
      <c r="A27" s="42" t="s">
        <v>122</v>
      </c>
      <c r="B27" s="43" t="s">
        <v>123</v>
      </c>
      <c r="C27" s="42" t="s">
        <v>49</v>
      </c>
      <c r="D27" s="42" t="s">
        <v>191</v>
      </c>
      <c r="E27" s="6">
        <v>15.314321678200001</v>
      </c>
      <c r="F27" s="20">
        <v>0.16173085368201567</v>
      </c>
      <c r="G27" s="20">
        <v>0.7361682910853431</v>
      </c>
      <c r="H27" s="20">
        <v>0.10210085523264129</v>
      </c>
      <c r="I27" s="20">
        <v>3.7779824427929702E-2</v>
      </c>
      <c r="J27" s="21">
        <v>3.3742617939767301E-2</v>
      </c>
      <c r="K27" s="21">
        <v>0.32765974184854896</v>
      </c>
      <c r="L27" s="21">
        <v>0.94119087656782396</v>
      </c>
      <c r="M27" s="25">
        <v>2.0477966773227801E-2</v>
      </c>
      <c r="N27" s="25">
        <v>3.3434032169630798E-2</v>
      </c>
      <c r="O27" s="25">
        <v>6.2032325956126295E-2</v>
      </c>
      <c r="P27" s="26">
        <v>6.2032325956126295E-2</v>
      </c>
      <c r="Q27" s="22" t="s">
        <v>97</v>
      </c>
      <c r="R27" s="47" t="s">
        <v>85</v>
      </c>
      <c r="S27" s="38" t="str">
        <f t="shared" si="0"/>
        <v>Least preferable</v>
      </c>
      <c r="T27" s="36" t="str">
        <f t="shared" si="1"/>
        <v>Yes</v>
      </c>
      <c r="U27" s="23" t="s">
        <v>14</v>
      </c>
      <c r="V27" s="23" t="s">
        <v>14</v>
      </c>
      <c r="W27" s="29" t="s">
        <v>93</v>
      </c>
      <c r="X27" s="29" t="s">
        <v>95</v>
      </c>
      <c r="Y27" s="29" t="s">
        <v>14</v>
      </c>
      <c r="Z27" s="29" t="s">
        <v>13</v>
      </c>
      <c r="AA27" s="29" t="s">
        <v>199</v>
      </c>
      <c r="AB27" s="4"/>
    </row>
    <row r="28" spans="1:28" ht="51" x14ac:dyDescent="0.25">
      <c r="A28" s="42" t="s">
        <v>124</v>
      </c>
      <c r="B28" s="43">
        <v>59776</v>
      </c>
      <c r="C28" s="42" t="s">
        <v>45</v>
      </c>
      <c r="D28" s="42" t="s">
        <v>191</v>
      </c>
      <c r="E28" s="6">
        <v>5.2282578921000002</v>
      </c>
      <c r="F28" s="20">
        <v>1</v>
      </c>
      <c r="G28" s="20">
        <v>0</v>
      </c>
      <c r="H28" s="20">
        <v>0</v>
      </c>
      <c r="I28" s="20">
        <v>0</v>
      </c>
      <c r="J28" s="21">
        <v>0</v>
      </c>
      <c r="K28" s="21">
        <v>0</v>
      </c>
      <c r="L28" s="21">
        <v>0</v>
      </c>
      <c r="M28" s="25">
        <v>1.8073563008448E-2</v>
      </c>
      <c r="N28" s="25">
        <v>2.389891582857619E-2</v>
      </c>
      <c r="O28" s="25">
        <v>4.5090897648243089E-2</v>
      </c>
      <c r="P28" s="26">
        <v>4.5090897648243089E-2</v>
      </c>
      <c r="Q28" s="22" t="s">
        <v>85</v>
      </c>
      <c r="R28" s="47" t="s">
        <v>97</v>
      </c>
      <c r="S28" s="44" t="str">
        <f t="shared" si="0"/>
        <v>Less preferable</v>
      </c>
      <c r="T28" s="35" t="str">
        <f t="shared" si="1"/>
        <v>No</v>
      </c>
      <c r="U28" s="27" t="s">
        <v>13</v>
      </c>
      <c r="V28" s="29" t="s">
        <v>13</v>
      </c>
      <c r="W28" s="29" t="s">
        <v>27</v>
      </c>
      <c r="X28" s="29" t="s">
        <v>27</v>
      </c>
      <c r="Y28" s="29" t="s">
        <v>27</v>
      </c>
      <c r="Z28" s="29" t="s">
        <v>27</v>
      </c>
      <c r="AA28" s="29" t="s">
        <v>27</v>
      </c>
      <c r="AB28" s="4"/>
    </row>
    <row r="29" spans="1:28" ht="38.25" x14ac:dyDescent="0.25">
      <c r="A29" s="42" t="s">
        <v>125</v>
      </c>
      <c r="B29" s="43">
        <v>59842</v>
      </c>
      <c r="C29" s="42" t="s">
        <v>46</v>
      </c>
      <c r="D29" s="42" t="s">
        <v>191</v>
      </c>
      <c r="E29" s="6">
        <v>4.1785531380199998</v>
      </c>
      <c r="F29" s="20">
        <v>1</v>
      </c>
      <c r="G29" s="20">
        <v>0</v>
      </c>
      <c r="H29" s="20">
        <v>0</v>
      </c>
      <c r="I29" s="20">
        <v>0</v>
      </c>
      <c r="J29" s="21">
        <v>0</v>
      </c>
      <c r="K29" s="21">
        <v>0</v>
      </c>
      <c r="L29" s="21">
        <v>0</v>
      </c>
      <c r="M29" s="25">
        <v>0.17970688905435397</v>
      </c>
      <c r="N29" s="25">
        <v>0.29167500563154197</v>
      </c>
      <c r="O29" s="25">
        <v>0.65338976685996897</v>
      </c>
      <c r="P29" s="26">
        <v>0.65338976685996897</v>
      </c>
      <c r="Q29" s="22" t="s">
        <v>85</v>
      </c>
      <c r="R29" s="47" t="s">
        <v>85</v>
      </c>
      <c r="S29" s="38" t="str">
        <f t="shared" si="0"/>
        <v>Least preferable</v>
      </c>
      <c r="T29" s="36" t="str">
        <f t="shared" si="1"/>
        <v>Yes</v>
      </c>
      <c r="U29" s="27" t="s">
        <v>13</v>
      </c>
      <c r="V29" s="29" t="s">
        <v>13</v>
      </c>
      <c r="W29" s="29" t="s">
        <v>27</v>
      </c>
      <c r="X29" s="29" t="s">
        <v>27</v>
      </c>
      <c r="Y29" s="29" t="s">
        <v>27</v>
      </c>
      <c r="Z29" s="29" t="s">
        <v>27</v>
      </c>
      <c r="AA29" s="29" t="s">
        <v>27</v>
      </c>
      <c r="AB29" s="4"/>
    </row>
    <row r="30" spans="1:28" ht="38.25" x14ac:dyDescent="0.25">
      <c r="A30" s="42" t="s">
        <v>126</v>
      </c>
      <c r="B30" s="43" t="s">
        <v>127</v>
      </c>
      <c r="C30" s="42" t="s">
        <v>178</v>
      </c>
      <c r="D30" s="42" t="s">
        <v>191</v>
      </c>
      <c r="E30" s="6">
        <v>2.5334969224799999</v>
      </c>
      <c r="F30" s="20">
        <v>1</v>
      </c>
      <c r="G30" s="20">
        <v>0</v>
      </c>
      <c r="H30" s="20">
        <v>0</v>
      </c>
      <c r="I30" s="20">
        <v>0</v>
      </c>
      <c r="J30" s="21">
        <v>0</v>
      </c>
      <c r="K30" s="21">
        <v>0</v>
      </c>
      <c r="L30" s="21">
        <v>0</v>
      </c>
      <c r="M30" s="25">
        <v>1.65301200893759E-3</v>
      </c>
      <c r="N30" s="25">
        <v>4.0192809397953302E-3</v>
      </c>
      <c r="O30" s="25">
        <v>2.2079855680853827E-2</v>
      </c>
      <c r="P30" s="26">
        <v>2.2079855680853827E-2</v>
      </c>
      <c r="Q30" s="22" t="s">
        <v>85</v>
      </c>
      <c r="R30" s="47" t="s">
        <v>85</v>
      </c>
      <c r="S30" s="44" t="str">
        <f t="shared" si="0"/>
        <v>Less preferable</v>
      </c>
      <c r="T30" s="35" t="str">
        <f t="shared" si="1"/>
        <v>No</v>
      </c>
      <c r="U30" s="27" t="s">
        <v>13</v>
      </c>
      <c r="V30" s="29" t="s">
        <v>13</v>
      </c>
      <c r="W30" s="29" t="s">
        <v>27</v>
      </c>
      <c r="X30" s="29" t="s">
        <v>27</v>
      </c>
      <c r="Y30" s="29" t="s">
        <v>27</v>
      </c>
      <c r="Z30" s="29" t="s">
        <v>27</v>
      </c>
      <c r="AA30" s="29" t="s">
        <v>27</v>
      </c>
      <c r="AB30" s="4"/>
    </row>
    <row r="31" spans="1:28" ht="51" x14ac:dyDescent="0.25">
      <c r="A31" s="42" t="s">
        <v>128</v>
      </c>
      <c r="B31" s="43">
        <v>68449</v>
      </c>
      <c r="C31" s="42" t="s">
        <v>47</v>
      </c>
      <c r="D31" s="42" t="s">
        <v>191</v>
      </c>
      <c r="E31" s="6">
        <v>3.9565158566099998</v>
      </c>
      <c r="F31" s="20">
        <v>1</v>
      </c>
      <c r="G31" s="20">
        <v>0</v>
      </c>
      <c r="H31" s="20">
        <v>0</v>
      </c>
      <c r="I31" s="20">
        <v>0</v>
      </c>
      <c r="J31" s="21">
        <v>0</v>
      </c>
      <c r="K31" s="21">
        <v>0</v>
      </c>
      <c r="L31" s="21">
        <v>0</v>
      </c>
      <c r="M31" s="25">
        <v>5.15604909919212E-3</v>
      </c>
      <c r="N31" s="25">
        <v>2.0017606544070719E-2</v>
      </c>
      <c r="O31" s="25">
        <v>9.3522985629971911E-2</v>
      </c>
      <c r="P31" s="26">
        <v>9.3522985629971911E-2</v>
      </c>
      <c r="Q31" s="22" t="s">
        <v>85</v>
      </c>
      <c r="R31" s="47" t="s">
        <v>85</v>
      </c>
      <c r="S31" s="44" t="str">
        <f t="shared" si="0"/>
        <v>Less preferable</v>
      </c>
      <c r="T31" s="35" t="str">
        <f t="shared" si="1"/>
        <v>No</v>
      </c>
      <c r="U31" s="27" t="s">
        <v>13</v>
      </c>
      <c r="V31" s="29" t="s">
        <v>13</v>
      </c>
      <c r="W31" s="29" t="s">
        <v>27</v>
      </c>
      <c r="X31" s="29" t="s">
        <v>27</v>
      </c>
      <c r="Y31" s="29" t="s">
        <v>27</v>
      </c>
      <c r="Z31" s="29" t="s">
        <v>27</v>
      </c>
      <c r="AA31" s="29" t="s">
        <v>27</v>
      </c>
      <c r="AB31" s="4"/>
    </row>
    <row r="32" spans="1:28" ht="38.25" x14ac:dyDescent="0.25">
      <c r="A32" s="42" t="s">
        <v>129</v>
      </c>
      <c r="B32" s="43">
        <v>59896</v>
      </c>
      <c r="C32" s="42" t="s">
        <v>179</v>
      </c>
      <c r="D32" s="42" t="s">
        <v>191</v>
      </c>
      <c r="E32" s="6">
        <v>3.2511187772899999</v>
      </c>
      <c r="F32" s="20">
        <v>1</v>
      </c>
      <c r="G32" s="20">
        <v>0</v>
      </c>
      <c r="H32" s="20">
        <v>0</v>
      </c>
      <c r="I32" s="20">
        <v>0</v>
      </c>
      <c r="J32" s="21">
        <v>0</v>
      </c>
      <c r="K32" s="21">
        <v>0</v>
      </c>
      <c r="L32" s="21">
        <v>0</v>
      </c>
      <c r="M32" s="25">
        <v>0.46554412307651705</v>
      </c>
      <c r="N32" s="25">
        <v>0.62016735973100401</v>
      </c>
      <c r="O32" s="25">
        <v>0.80838551179863605</v>
      </c>
      <c r="P32" s="26">
        <v>0.80838551179863605</v>
      </c>
      <c r="Q32" s="22" t="s">
        <v>85</v>
      </c>
      <c r="R32" s="47" t="s">
        <v>85</v>
      </c>
      <c r="S32" s="38" t="str">
        <f t="shared" si="0"/>
        <v>Least preferable</v>
      </c>
      <c r="T32" s="36" t="str">
        <f t="shared" si="1"/>
        <v>Yes</v>
      </c>
      <c r="U32" s="27" t="s">
        <v>13</v>
      </c>
      <c r="V32" s="29" t="s">
        <v>13</v>
      </c>
      <c r="W32" s="29" t="s">
        <v>27</v>
      </c>
      <c r="X32" s="29" t="s">
        <v>27</v>
      </c>
      <c r="Y32" s="29" t="s">
        <v>27</v>
      </c>
      <c r="Z32" s="29" t="s">
        <v>27</v>
      </c>
      <c r="AA32" s="29" t="s">
        <v>27</v>
      </c>
      <c r="AB32" s="4"/>
    </row>
    <row r="33" spans="1:28" ht="38.25" x14ac:dyDescent="0.25">
      <c r="A33" s="42" t="s">
        <v>130</v>
      </c>
      <c r="B33" s="43" t="s">
        <v>131</v>
      </c>
      <c r="C33" s="42" t="s">
        <v>180</v>
      </c>
      <c r="D33" s="42" t="s">
        <v>191</v>
      </c>
      <c r="E33" s="6">
        <v>27.848686306599998</v>
      </c>
      <c r="F33" s="20">
        <v>0.96944935038426794</v>
      </c>
      <c r="G33" s="20">
        <v>1.93824916029431E-2</v>
      </c>
      <c r="H33" s="20">
        <v>1.1168158012788892E-2</v>
      </c>
      <c r="I33" s="20">
        <v>5.1833608713732202E-2</v>
      </c>
      <c r="J33" s="21">
        <v>5.1833608713732202E-2</v>
      </c>
      <c r="K33" s="21">
        <v>0</v>
      </c>
      <c r="L33" s="21">
        <v>0</v>
      </c>
      <c r="M33" s="25">
        <v>0.13250061040609501</v>
      </c>
      <c r="N33" s="25">
        <v>0.16610530687270691</v>
      </c>
      <c r="O33" s="25">
        <v>0.23579507511919212</v>
      </c>
      <c r="P33" s="26">
        <v>0.23579507511919212</v>
      </c>
      <c r="Q33" s="22" t="s">
        <v>85</v>
      </c>
      <c r="R33" s="47" t="s">
        <v>85</v>
      </c>
      <c r="S33" s="38" t="str">
        <f t="shared" si="0"/>
        <v>Least preferable</v>
      </c>
      <c r="T33" s="36" t="str">
        <f t="shared" si="1"/>
        <v>Yes</v>
      </c>
      <c r="U33" s="27" t="s">
        <v>13</v>
      </c>
      <c r="V33" s="29" t="s">
        <v>13</v>
      </c>
      <c r="W33" s="29" t="s">
        <v>94</v>
      </c>
      <c r="X33" s="29" t="s">
        <v>27</v>
      </c>
      <c r="Y33" s="29" t="s">
        <v>27</v>
      </c>
      <c r="Z33" s="29" t="s">
        <v>14</v>
      </c>
      <c r="AA33" s="29" t="s">
        <v>14</v>
      </c>
      <c r="AB33" s="4"/>
    </row>
    <row r="34" spans="1:28" ht="51" x14ac:dyDescent="0.25">
      <c r="A34" s="42" t="s">
        <v>132</v>
      </c>
      <c r="B34" s="43">
        <v>59782</v>
      </c>
      <c r="C34" s="42" t="s">
        <v>48</v>
      </c>
      <c r="D34" s="42" t="s">
        <v>191</v>
      </c>
      <c r="E34" s="6">
        <v>5.3236944314099999</v>
      </c>
      <c r="F34" s="20">
        <v>0.85644351035659405</v>
      </c>
      <c r="G34" s="20">
        <v>0.13301244016762601</v>
      </c>
      <c r="H34" s="20">
        <v>1.05440494757799E-2</v>
      </c>
      <c r="I34" s="20">
        <v>0</v>
      </c>
      <c r="J34" s="21">
        <v>3.6978172105003398E-3</v>
      </c>
      <c r="K34" s="21">
        <v>2.48351650109951E-2</v>
      </c>
      <c r="L34" s="21">
        <v>0.24827164508410099</v>
      </c>
      <c r="M34" s="25">
        <v>0</v>
      </c>
      <c r="N34" s="25">
        <v>1.8032593384298401E-3</v>
      </c>
      <c r="O34" s="25">
        <v>2.5546174522010482E-3</v>
      </c>
      <c r="P34" s="26">
        <v>2.5546174522010482E-3</v>
      </c>
      <c r="Q34" s="22" t="s">
        <v>97</v>
      </c>
      <c r="R34" s="47" t="s">
        <v>85</v>
      </c>
      <c r="S34" s="44" t="str">
        <f t="shared" si="0"/>
        <v>Less preferable</v>
      </c>
      <c r="T34" s="35" t="str">
        <f t="shared" si="1"/>
        <v>No</v>
      </c>
      <c r="U34" s="23" t="s">
        <v>14</v>
      </c>
      <c r="V34" s="23" t="s">
        <v>14</v>
      </c>
      <c r="W34" s="29" t="s">
        <v>93</v>
      </c>
      <c r="X34" s="29" t="s">
        <v>95</v>
      </c>
      <c r="Y34" s="29" t="s">
        <v>14</v>
      </c>
      <c r="Z34" s="29" t="s">
        <v>13</v>
      </c>
      <c r="AA34" s="29" t="s">
        <v>13</v>
      </c>
      <c r="AB34" s="4"/>
    </row>
    <row r="35" spans="1:28" ht="63.75" x14ac:dyDescent="0.25">
      <c r="A35" s="42" t="s">
        <v>133</v>
      </c>
      <c r="B35" s="43">
        <v>59871</v>
      </c>
      <c r="C35" s="42" t="s">
        <v>51</v>
      </c>
      <c r="D35" s="42" t="s">
        <v>191</v>
      </c>
      <c r="E35" s="6">
        <v>0.547282723257</v>
      </c>
      <c r="F35" s="20">
        <v>1</v>
      </c>
      <c r="G35" s="20">
        <v>0</v>
      </c>
      <c r="H35" s="20">
        <v>0</v>
      </c>
      <c r="I35" s="20">
        <v>0</v>
      </c>
      <c r="J35" s="21">
        <v>0</v>
      </c>
      <c r="K35" s="21">
        <v>0</v>
      </c>
      <c r="L35" s="21">
        <v>0</v>
      </c>
      <c r="M35" s="25">
        <v>7.6668623847287098E-3</v>
      </c>
      <c r="N35" s="25">
        <v>2.0536750391818209E-2</v>
      </c>
      <c r="O35" s="25">
        <v>5.1642780663642411E-2</v>
      </c>
      <c r="P35" s="26">
        <v>5.1642780663642411E-2</v>
      </c>
      <c r="Q35" s="22" t="s">
        <v>85</v>
      </c>
      <c r="R35" s="47" t="s">
        <v>97</v>
      </c>
      <c r="S35" s="44" t="str">
        <f t="shared" si="0"/>
        <v>Less preferable</v>
      </c>
      <c r="T35" s="35" t="str">
        <f t="shared" si="1"/>
        <v>No</v>
      </c>
      <c r="U35" s="27" t="s">
        <v>13</v>
      </c>
      <c r="V35" s="29" t="s">
        <v>13</v>
      </c>
      <c r="W35" s="29" t="s">
        <v>27</v>
      </c>
      <c r="X35" s="29" t="s">
        <v>27</v>
      </c>
      <c r="Y35" s="29" t="s">
        <v>27</v>
      </c>
      <c r="Z35" s="29" t="s">
        <v>27</v>
      </c>
      <c r="AA35" s="29" t="s">
        <v>27</v>
      </c>
      <c r="AB35" s="4"/>
    </row>
    <row r="36" spans="1:28" ht="51" x14ac:dyDescent="0.25">
      <c r="A36" s="42" t="s">
        <v>134</v>
      </c>
      <c r="B36" s="43">
        <v>59770</v>
      </c>
      <c r="C36" s="42" t="s">
        <v>50</v>
      </c>
      <c r="D36" s="42" t="s">
        <v>191</v>
      </c>
      <c r="E36" s="6">
        <v>0.97947698714800013</v>
      </c>
      <c r="F36" s="20">
        <v>1</v>
      </c>
      <c r="G36" s="20">
        <v>0</v>
      </c>
      <c r="H36" s="20">
        <v>0</v>
      </c>
      <c r="I36" s="20">
        <v>0</v>
      </c>
      <c r="J36" s="21">
        <v>0</v>
      </c>
      <c r="K36" s="21">
        <v>0</v>
      </c>
      <c r="L36" s="21">
        <v>0</v>
      </c>
      <c r="M36" s="25">
        <v>0</v>
      </c>
      <c r="N36" s="25">
        <v>0</v>
      </c>
      <c r="O36" s="25">
        <v>0</v>
      </c>
      <c r="P36" s="26">
        <v>0</v>
      </c>
      <c r="Q36" s="22" t="s">
        <v>85</v>
      </c>
      <c r="R36" s="47" t="s">
        <v>85</v>
      </c>
      <c r="S36" s="37" t="str">
        <f t="shared" si="0"/>
        <v>Most preferable</v>
      </c>
      <c r="T36" s="35" t="str">
        <f t="shared" si="1"/>
        <v>No</v>
      </c>
      <c r="U36" s="27" t="s">
        <v>13</v>
      </c>
      <c r="V36" s="29" t="s">
        <v>13</v>
      </c>
      <c r="W36" s="29" t="s">
        <v>27</v>
      </c>
      <c r="X36" s="29" t="s">
        <v>27</v>
      </c>
      <c r="Y36" s="29" t="s">
        <v>27</v>
      </c>
      <c r="Z36" s="29" t="s">
        <v>27</v>
      </c>
      <c r="AA36" s="29" t="s">
        <v>27</v>
      </c>
      <c r="AB36" s="4"/>
    </row>
    <row r="37" spans="1:28" ht="51" x14ac:dyDescent="0.25">
      <c r="A37" s="42" t="s">
        <v>135</v>
      </c>
      <c r="B37" s="43" t="s">
        <v>136</v>
      </c>
      <c r="C37" s="42" t="s">
        <v>58</v>
      </c>
      <c r="D37" s="42" t="s">
        <v>191</v>
      </c>
      <c r="E37" s="6">
        <v>90.0671319729</v>
      </c>
      <c r="F37" s="20">
        <v>1</v>
      </c>
      <c r="G37" s="20">
        <v>0</v>
      </c>
      <c r="H37" s="20">
        <v>0</v>
      </c>
      <c r="I37" s="20">
        <v>0</v>
      </c>
      <c r="J37" s="21">
        <v>0</v>
      </c>
      <c r="K37" s="21">
        <v>0</v>
      </c>
      <c r="L37" s="21">
        <v>0</v>
      </c>
      <c r="M37" s="25">
        <v>1.0836363742579901E-3</v>
      </c>
      <c r="N37" s="25">
        <v>1.6210124821832001E-3</v>
      </c>
      <c r="O37" s="25">
        <v>2.9334354481564399E-2</v>
      </c>
      <c r="P37" s="26">
        <v>2.9334354481564399E-2</v>
      </c>
      <c r="Q37" s="22" t="s">
        <v>85</v>
      </c>
      <c r="R37" s="47" t="s">
        <v>97</v>
      </c>
      <c r="S37" s="44" t="str">
        <f t="shared" si="0"/>
        <v>Less preferable</v>
      </c>
      <c r="T37" s="35" t="str">
        <f t="shared" si="1"/>
        <v>No</v>
      </c>
      <c r="U37" s="27" t="s">
        <v>13</v>
      </c>
      <c r="V37" s="29" t="s">
        <v>13</v>
      </c>
      <c r="W37" s="29" t="s">
        <v>27</v>
      </c>
      <c r="X37" s="29" t="s">
        <v>27</v>
      </c>
      <c r="Y37" s="29" t="s">
        <v>27</v>
      </c>
      <c r="Z37" s="29" t="s">
        <v>27</v>
      </c>
      <c r="AA37" s="29" t="s">
        <v>27</v>
      </c>
      <c r="AB37" s="4"/>
    </row>
    <row r="38" spans="1:28" ht="76.5" x14ac:dyDescent="0.25">
      <c r="A38" s="42" t="s">
        <v>137</v>
      </c>
      <c r="B38" s="43">
        <v>59603</v>
      </c>
      <c r="C38" s="42" t="s">
        <v>52</v>
      </c>
      <c r="D38" s="42" t="s">
        <v>191</v>
      </c>
      <c r="E38" s="6">
        <v>4.1347717141399993</v>
      </c>
      <c r="F38" s="20">
        <v>1</v>
      </c>
      <c r="G38" s="20">
        <v>0</v>
      </c>
      <c r="H38" s="20">
        <v>0</v>
      </c>
      <c r="I38" s="20">
        <v>0</v>
      </c>
      <c r="J38" s="21">
        <v>0</v>
      </c>
      <c r="K38" s="21">
        <v>0</v>
      </c>
      <c r="L38" s="21">
        <v>0</v>
      </c>
      <c r="M38" s="25">
        <v>0</v>
      </c>
      <c r="N38" s="25">
        <v>0</v>
      </c>
      <c r="O38" s="25">
        <v>0</v>
      </c>
      <c r="P38" s="26">
        <v>0</v>
      </c>
      <c r="Q38" s="22" t="s">
        <v>85</v>
      </c>
      <c r="R38" s="47" t="s">
        <v>85</v>
      </c>
      <c r="S38" s="37" t="str">
        <f t="shared" si="0"/>
        <v>Most preferable</v>
      </c>
      <c r="T38" s="35" t="str">
        <f t="shared" si="1"/>
        <v>No</v>
      </c>
      <c r="U38" s="27" t="s">
        <v>13</v>
      </c>
      <c r="V38" s="29" t="s">
        <v>13</v>
      </c>
      <c r="W38" s="29" t="s">
        <v>27</v>
      </c>
      <c r="X38" s="29" t="s">
        <v>27</v>
      </c>
      <c r="Y38" s="29" t="s">
        <v>27</v>
      </c>
      <c r="Z38" s="29" t="s">
        <v>27</v>
      </c>
      <c r="AA38" s="29" t="s">
        <v>27</v>
      </c>
      <c r="AB38" s="4"/>
    </row>
    <row r="39" spans="1:28" ht="51" x14ac:dyDescent="0.25">
      <c r="A39" s="42" t="s">
        <v>138</v>
      </c>
      <c r="B39" s="43">
        <v>68437</v>
      </c>
      <c r="C39" s="42" t="s">
        <v>53</v>
      </c>
      <c r="D39" s="42" t="s">
        <v>191</v>
      </c>
      <c r="E39" s="6">
        <v>1.71155773509</v>
      </c>
      <c r="F39" s="20">
        <v>1</v>
      </c>
      <c r="G39" s="20">
        <v>0</v>
      </c>
      <c r="H39" s="20">
        <v>0</v>
      </c>
      <c r="I39" s="20">
        <v>0</v>
      </c>
      <c r="J39" s="21">
        <v>0</v>
      </c>
      <c r="K39" s="21">
        <v>0</v>
      </c>
      <c r="L39" s="21">
        <v>0</v>
      </c>
      <c r="M39" s="25">
        <v>6.0214549341434396E-3</v>
      </c>
      <c r="N39" s="25">
        <v>9.0786804433267091E-3</v>
      </c>
      <c r="O39" s="25">
        <v>3.6986506621808309E-2</v>
      </c>
      <c r="P39" s="26">
        <v>3.6986506621808309E-2</v>
      </c>
      <c r="Q39" s="22" t="s">
        <v>85</v>
      </c>
      <c r="R39" s="47" t="s">
        <v>85</v>
      </c>
      <c r="S39" s="44" t="str">
        <f t="shared" si="0"/>
        <v>Less preferable</v>
      </c>
      <c r="T39" s="35" t="str">
        <f t="shared" si="1"/>
        <v>No</v>
      </c>
      <c r="U39" s="27" t="s">
        <v>13</v>
      </c>
      <c r="V39" s="29" t="s">
        <v>13</v>
      </c>
      <c r="W39" s="29" t="s">
        <v>27</v>
      </c>
      <c r="X39" s="29" t="s">
        <v>27</v>
      </c>
      <c r="Y39" s="29" t="s">
        <v>27</v>
      </c>
      <c r="Z39" s="29" t="s">
        <v>27</v>
      </c>
      <c r="AA39" s="29" t="s">
        <v>27</v>
      </c>
      <c r="AB39" s="4"/>
    </row>
    <row r="40" spans="1:28" ht="38.25" x14ac:dyDescent="0.25">
      <c r="A40" s="42" t="s">
        <v>139</v>
      </c>
      <c r="B40" s="43">
        <v>68448</v>
      </c>
      <c r="C40" s="42" t="s">
        <v>56</v>
      </c>
      <c r="D40" s="42" t="s">
        <v>191</v>
      </c>
      <c r="E40" s="6">
        <v>1.6745919348799998</v>
      </c>
      <c r="F40" s="20">
        <v>1</v>
      </c>
      <c r="G40" s="20">
        <v>0</v>
      </c>
      <c r="H40" s="20">
        <v>0</v>
      </c>
      <c r="I40" s="20">
        <v>0</v>
      </c>
      <c r="J40" s="21">
        <v>0</v>
      </c>
      <c r="K40" s="21">
        <v>0</v>
      </c>
      <c r="L40" s="21">
        <v>0</v>
      </c>
      <c r="M40" s="25">
        <v>2.4993996992948402E-2</v>
      </c>
      <c r="N40" s="25">
        <v>2.9932855371260322E-2</v>
      </c>
      <c r="O40" s="25">
        <v>4.6916356538984627E-2</v>
      </c>
      <c r="P40" s="26">
        <v>4.6916356538984627E-2</v>
      </c>
      <c r="Q40" s="22" t="s">
        <v>85</v>
      </c>
      <c r="R40" s="47" t="s">
        <v>85</v>
      </c>
      <c r="S40" s="44" t="str">
        <f t="shared" si="0"/>
        <v>Less preferable</v>
      </c>
      <c r="T40" s="35" t="str">
        <f t="shared" si="1"/>
        <v>No</v>
      </c>
      <c r="U40" s="27" t="s">
        <v>13</v>
      </c>
      <c r="V40" s="29" t="s">
        <v>13</v>
      </c>
      <c r="W40" s="29" t="s">
        <v>27</v>
      </c>
      <c r="X40" s="29" t="s">
        <v>27</v>
      </c>
      <c r="Y40" s="29" t="s">
        <v>27</v>
      </c>
      <c r="Z40" s="29" t="s">
        <v>27</v>
      </c>
      <c r="AA40" s="29" t="s">
        <v>27</v>
      </c>
      <c r="AB40" s="4"/>
    </row>
    <row r="41" spans="1:28" ht="51" x14ac:dyDescent="0.25">
      <c r="A41" s="42" t="s">
        <v>140</v>
      </c>
      <c r="B41" s="43">
        <v>68450</v>
      </c>
      <c r="C41" s="42" t="s">
        <v>57</v>
      </c>
      <c r="D41" s="42" t="s">
        <v>191</v>
      </c>
      <c r="E41" s="6">
        <v>1.9196719551499999</v>
      </c>
      <c r="F41" s="20">
        <v>1</v>
      </c>
      <c r="G41" s="20">
        <v>0</v>
      </c>
      <c r="H41" s="20">
        <v>0</v>
      </c>
      <c r="I41" s="20">
        <v>0</v>
      </c>
      <c r="J41" s="21">
        <v>0</v>
      </c>
      <c r="K41" s="21">
        <v>0</v>
      </c>
      <c r="L41" s="21">
        <v>0</v>
      </c>
      <c r="M41" s="25">
        <v>0</v>
      </c>
      <c r="N41" s="25">
        <v>0</v>
      </c>
      <c r="O41" s="25">
        <v>5.0493841522284699E-3</v>
      </c>
      <c r="P41" s="26">
        <v>5.0493841522284699E-3</v>
      </c>
      <c r="Q41" s="22" t="s">
        <v>85</v>
      </c>
      <c r="R41" s="47" t="s">
        <v>85</v>
      </c>
      <c r="S41" s="44" t="str">
        <f t="shared" si="0"/>
        <v>Less preferable</v>
      </c>
      <c r="T41" s="35" t="str">
        <f t="shared" si="1"/>
        <v>No</v>
      </c>
      <c r="U41" s="27" t="s">
        <v>13</v>
      </c>
      <c r="V41" s="29" t="s">
        <v>13</v>
      </c>
      <c r="W41" s="29" t="s">
        <v>27</v>
      </c>
      <c r="X41" s="29" t="s">
        <v>27</v>
      </c>
      <c r="Y41" s="29" t="s">
        <v>27</v>
      </c>
      <c r="Z41" s="29" t="s">
        <v>27</v>
      </c>
      <c r="AA41" s="29" t="s">
        <v>27</v>
      </c>
      <c r="AB41" s="4"/>
    </row>
    <row r="42" spans="1:28" ht="51" x14ac:dyDescent="0.25">
      <c r="A42" s="42" t="s">
        <v>141</v>
      </c>
      <c r="B42" s="43">
        <v>68443</v>
      </c>
      <c r="C42" s="42" t="s">
        <v>54</v>
      </c>
      <c r="D42" s="42" t="s">
        <v>191</v>
      </c>
      <c r="E42" s="6">
        <v>1.39009009028</v>
      </c>
      <c r="F42" s="20">
        <v>1</v>
      </c>
      <c r="G42" s="20">
        <v>0</v>
      </c>
      <c r="H42" s="20">
        <v>0</v>
      </c>
      <c r="I42" s="20">
        <v>0</v>
      </c>
      <c r="J42" s="21">
        <v>0</v>
      </c>
      <c r="K42" s="21">
        <v>0</v>
      </c>
      <c r="L42" s="21">
        <v>0</v>
      </c>
      <c r="M42" s="25">
        <v>5.2082967970411696E-2</v>
      </c>
      <c r="N42" s="25">
        <v>9.8123153792801787E-2</v>
      </c>
      <c r="O42" s="25">
        <v>0.20078668092396279</v>
      </c>
      <c r="P42" s="26">
        <v>0.20078668092396279</v>
      </c>
      <c r="Q42" s="22" t="s">
        <v>85</v>
      </c>
      <c r="R42" s="47" t="s">
        <v>85</v>
      </c>
      <c r="S42" s="38" t="str">
        <f t="shared" si="0"/>
        <v>Least preferable</v>
      </c>
      <c r="T42" s="36" t="str">
        <f t="shared" si="1"/>
        <v>Yes</v>
      </c>
      <c r="U42" s="27" t="s">
        <v>13</v>
      </c>
      <c r="V42" s="29" t="s">
        <v>13</v>
      </c>
      <c r="W42" s="29" t="s">
        <v>27</v>
      </c>
      <c r="X42" s="29" t="s">
        <v>27</v>
      </c>
      <c r="Y42" s="29" t="s">
        <v>27</v>
      </c>
      <c r="Z42" s="29" t="s">
        <v>27</v>
      </c>
      <c r="AA42" s="29" t="s">
        <v>27</v>
      </c>
      <c r="AB42" s="4"/>
    </row>
    <row r="43" spans="1:28" ht="51" x14ac:dyDescent="0.25">
      <c r="A43" s="42" t="s">
        <v>142</v>
      </c>
      <c r="B43" s="43">
        <v>68447</v>
      </c>
      <c r="C43" s="42" t="s">
        <v>55</v>
      </c>
      <c r="D43" s="42" t="s">
        <v>191</v>
      </c>
      <c r="E43" s="6">
        <v>0.84445158899500006</v>
      </c>
      <c r="F43" s="20">
        <v>1</v>
      </c>
      <c r="G43" s="20">
        <v>0</v>
      </c>
      <c r="H43" s="20">
        <v>0</v>
      </c>
      <c r="I43" s="20">
        <v>0</v>
      </c>
      <c r="J43" s="21">
        <v>0</v>
      </c>
      <c r="K43" s="21">
        <v>0</v>
      </c>
      <c r="L43" s="21">
        <v>0</v>
      </c>
      <c r="M43" s="25">
        <v>3.26839369335633E-2</v>
      </c>
      <c r="N43" s="25">
        <v>3.8368099690628751E-2</v>
      </c>
      <c r="O43" s="25">
        <v>0.11794637792423655</v>
      </c>
      <c r="P43" s="26">
        <v>0.11794637792423655</v>
      </c>
      <c r="Q43" s="22" t="s">
        <v>85</v>
      </c>
      <c r="R43" s="47" t="s">
        <v>85</v>
      </c>
      <c r="S43" s="44" t="str">
        <f t="shared" si="0"/>
        <v>Less preferable</v>
      </c>
      <c r="T43" s="35" t="str">
        <f t="shared" si="1"/>
        <v>No</v>
      </c>
      <c r="U43" s="27" t="s">
        <v>13</v>
      </c>
      <c r="V43" s="29" t="s">
        <v>13</v>
      </c>
      <c r="W43" s="29" t="s">
        <v>27</v>
      </c>
      <c r="X43" s="29" t="s">
        <v>27</v>
      </c>
      <c r="Y43" s="29" t="s">
        <v>27</v>
      </c>
      <c r="Z43" s="29" t="s">
        <v>27</v>
      </c>
      <c r="AA43" s="29" t="s">
        <v>27</v>
      </c>
      <c r="AB43" s="4"/>
    </row>
    <row r="44" spans="1:28" ht="63.75" x14ac:dyDescent="0.25">
      <c r="A44" s="42" t="s">
        <v>143</v>
      </c>
      <c r="B44" s="43">
        <v>59781</v>
      </c>
      <c r="C44" s="42" t="s">
        <v>65</v>
      </c>
      <c r="D44" s="42" t="s">
        <v>191</v>
      </c>
      <c r="E44" s="6">
        <v>2.30091664976</v>
      </c>
      <c r="F44" s="20">
        <v>1</v>
      </c>
      <c r="G44" s="20">
        <v>0</v>
      </c>
      <c r="H44" s="20">
        <v>0</v>
      </c>
      <c r="I44" s="20">
        <v>0</v>
      </c>
      <c r="J44" s="21">
        <v>0</v>
      </c>
      <c r="K44" s="21">
        <v>0</v>
      </c>
      <c r="L44" s="21">
        <v>0</v>
      </c>
      <c r="M44" s="25">
        <v>5.0126858514688503E-2</v>
      </c>
      <c r="N44" s="25">
        <v>6.2260225168769903E-2</v>
      </c>
      <c r="O44" s="25">
        <v>0.32832579750374885</v>
      </c>
      <c r="P44" s="26">
        <v>0.32832579750374885</v>
      </c>
      <c r="Q44" s="22" t="s">
        <v>85</v>
      </c>
      <c r="R44" s="47" t="s">
        <v>85</v>
      </c>
      <c r="S44" s="38" t="str">
        <f t="shared" si="0"/>
        <v>Least preferable</v>
      </c>
      <c r="T44" s="36" t="str">
        <f t="shared" si="1"/>
        <v>Yes</v>
      </c>
      <c r="U44" s="27" t="s">
        <v>13</v>
      </c>
      <c r="V44" s="29" t="s">
        <v>13</v>
      </c>
      <c r="W44" s="29" t="s">
        <v>27</v>
      </c>
      <c r="X44" s="29" t="s">
        <v>27</v>
      </c>
      <c r="Y44" s="29" t="s">
        <v>27</v>
      </c>
      <c r="Z44" s="29" t="s">
        <v>27</v>
      </c>
      <c r="AA44" s="29" t="s">
        <v>27</v>
      </c>
      <c r="AB44" s="4"/>
    </row>
    <row r="45" spans="1:28" ht="51" x14ac:dyDescent="0.25">
      <c r="A45" s="42" t="s">
        <v>144</v>
      </c>
      <c r="B45" s="43">
        <v>68351</v>
      </c>
      <c r="C45" s="42" t="s">
        <v>62</v>
      </c>
      <c r="D45" s="42" t="s">
        <v>191</v>
      </c>
      <c r="E45" s="6">
        <v>0.43563386771599999</v>
      </c>
      <c r="F45" s="20">
        <v>1</v>
      </c>
      <c r="G45" s="20">
        <v>0</v>
      </c>
      <c r="H45" s="20">
        <v>0</v>
      </c>
      <c r="I45" s="20">
        <v>0</v>
      </c>
      <c r="J45" s="21">
        <v>0</v>
      </c>
      <c r="K45" s="21">
        <v>0</v>
      </c>
      <c r="L45" s="21">
        <v>0</v>
      </c>
      <c r="M45" s="25">
        <v>0</v>
      </c>
      <c r="N45" s="25">
        <v>0</v>
      </c>
      <c r="O45" s="25">
        <v>0</v>
      </c>
      <c r="P45" s="26">
        <v>0</v>
      </c>
      <c r="Q45" s="22" t="s">
        <v>85</v>
      </c>
      <c r="R45" s="47" t="s">
        <v>97</v>
      </c>
      <c r="S45" s="37" t="str">
        <f t="shared" si="0"/>
        <v>Most preferable</v>
      </c>
      <c r="T45" s="35" t="str">
        <f t="shared" si="1"/>
        <v>No</v>
      </c>
      <c r="U45" s="27" t="s">
        <v>13</v>
      </c>
      <c r="V45" s="29" t="s">
        <v>13</v>
      </c>
      <c r="W45" s="29" t="s">
        <v>27</v>
      </c>
      <c r="X45" s="29" t="s">
        <v>27</v>
      </c>
      <c r="Y45" s="29" t="s">
        <v>27</v>
      </c>
      <c r="Z45" s="29" t="s">
        <v>27</v>
      </c>
      <c r="AA45" s="29" t="s">
        <v>27</v>
      </c>
      <c r="AB45" s="4"/>
    </row>
    <row r="46" spans="1:28" ht="51" x14ac:dyDescent="0.25">
      <c r="A46" s="42" t="s">
        <v>145</v>
      </c>
      <c r="B46" s="43">
        <v>59852</v>
      </c>
      <c r="C46" s="42" t="s">
        <v>63</v>
      </c>
      <c r="D46" s="42" t="s">
        <v>191</v>
      </c>
      <c r="E46" s="6">
        <v>15.3887380486</v>
      </c>
      <c r="F46" s="20">
        <v>1</v>
      </c>
      <c r="G46" s="20">
        <v>0</v>
      </c>
      <c r="H46" s="20">
        <v>0</v>
      </c>
      <c r="I46" s="20">
        <v>0</v>
      </c>
      <c r="J46" s="21">
        <v>0</v>
      </c>
      <c r="K46" s="21">
        <v>0</v>
      </c>
      <c r="L46" s="21">
        <v>0</v>
      </c>
      <c r="M46" s="25">
        <v>4.4188147344457205E-3</v>
      </c>
      <c r="N46" s="25">
        <v>6.0823683610947204E-3</v>
      </c>
      <c r="O46" s="25">
        <v>4.4617717460160022E-2</v>
      </c>
      <c r="P46" s="26">
        <v>4.4617717460160022E-2</v>
      </c>
      <c r="Q46" s="22" t="s">
        <v>85</v>
      </c>
      <c r="R46" s="47" t="s">
        <v>85</v>
      </c>
      <c r="S46" s="44" t="str">
        <f t="shared" si="0"/>
        <v>Less preferable</v>
      </c>
      <c r="T46" s="35" t="str">
        <f t="shared" si="1"/>
        <v>No</v>
      </c>
      <c r="U46" s="27" t="s">
        <v>13</v>
      </c>
      <c r="V46" s="29" t="s">
        <v>13</v>
      </c>
      <c r="W46" s="29" t="s">
        <v>27</v>
      </c>
      <c r="X46" s="29" t="s">
        <v>27</v>
      </c>
      <c r="Y46" s="29" t="s">
        <v>27</v>
      </c>
      <c r="Z46" s="29" t="s">
        <v>27</v>
      </c>
      <c r="AA46" s="29" t="s">
        <v>27</v>
      </c>
      <c r="AB46" s="4"/>
    </row>
    <row r="47" spans="1:28" ht="51" x14ac:dyDescent="0.25">
      <c r="A47" s="42" t="s">
        <v>146</v>
      </c>
      <c r="B47" s="43">
        <v>59861</v>
      </c>
      <c r="C47" s="42" t="s">
        <v>66</v>
      </c>
      <c r="D47" s="42" t="s">
        <v>191</v>
      </c>
      <c r="E47" s="6">
        <v>69.191899925200005</v>
      </c>
      <c r="F47" s="20">
        <v>1</v>
      </c>
      <c r="G47" s="20">
        <v>0</v>
      </c>
      <c r="H47" s="20">
        <v>0</v>
      </c>
      <c r="I47" s="20">
        <v>0</v>
      </c>
      <c r="J47" s="21">
        <v>0</v>
      </c>
      <c r="K47" s="21">
        <v>0</v>
      </c>
      <c r="L47" s="21">
        <v>0</v>
      </c>
      <c r="M47" s="25">
        <v>3.34016124485582E-3</v>
      </c>
      <c r="N47" s="25">
        <v>4.8206476522580505E-3</v>
      </c>
      <c r="O47" s="25">
        <v>1.381759918884516E-2</v>
      </c>
      <c r="P47" s="26">
        <v>1.381759918884516E-2</v>
      </c>
      <c r="Q47" s="22" t="s">
        <v>85</v>
      </c>
      <c r="R47" s="47" t="s">
        <v>85</v>
      </c>
      <c r="S47" s="44" t="str">
        <f t="shared" si="0"/>
        <v>Less preferable</v>
      </c>
      <c r="T47" s="35" t="str">
        <f t="shared" si="1"/>
        <v>No</v>
      </c>
      <c r="U47" s="27" t="s">
        <v>13</v>
      </c>
      <c r="V47" s="29" t="s">
        <v>13</v>
      </c>
      <c r="W47" s="29" t="s">
        <v>27</v>
      </c>
      <c r="X47" s="29" t="s">
        <v>27</v>
      </c>
      <c r="Y47" s="29" t="s">
        <v>27</v>
      </c>
      <c r="Z47" s="29" t="s">
        <v>27</v>
      </c>
      <c r="AA47" s="29" t="s">
        <v>27</v>
      </c>
      <c r="AB47" s="4"/>
    </row>
    <row r="48" spans="1:28" ht="38.25" x14ac:dyDescent="0.25">
      <c r="A48" s="42" t="s">
        <v>147</v>
      </c>
      <c r="B48" s="43">
        <v>59953</v>
      </c>
      <c r="C48" s="42" t="s">
        <v>181</v>
      </c>
      <c r="D48" s="42" t="s">
        <v>191</v>
      </c>
      <c r="E48" s="6">
        <v>0.11707579260000001</v>
      </c>
      <c r="F48" s="20">
        <v>1</v>
      </c>
      <c r="G48" s="20">
        <v>0</v>
      </c>
      <c r="H48" s="20">
        <v>0</v>
      </c>
      <c r="I48" s="20">
        <v>0</v>
      </c>
      <c r="J48" s="21">
        <v>0</v>
      </c>
      <c r="K48" s="21">
        <v>0</v>
      </c>
      <c r="L48" s="21">
        <v>0</v>
      </c>
      <c r="M48" s="25">
        <v>4.56471008955638E-2</v>
      </c>
      <c r="N48" s="25">
        <v>0.1242286812701152</v>
      </c>
      <c r="O48" s="25">
        <v>0.18304863772964769</v>
      </c>
      <c r="P48" s="26">
        <v>0.18304863772964769</v>
      </c>
      <c r="Q48" s="22" t="s">
        <v>85</v>
      </c>
      <c r="R48" s="47" t="s">
        <v>85</v>
      </c>
      <c r="S48" s="44" t="str">
        <f t="shared" si="0"/>
        <v>Less preferable</v>
      </c>
      <c r="T48" s="35" t="str">
        <f t="shared" si="1"/>
        <v>No</v>
      </c>
      <c r="U48" s="27" t="s">
        <v>13</v>
      </c>
      <c r="V48" s="29" t="s">
        <v>13</v>
      </c>
      <c r="W48" s="29" t="s">
        <v>27</v>
      </c>
      <c r="X48" s="29" t="s">
        <v>27</v>
      </c>
      <c r="Y48" s="29" t="s">
        <v>27</v>
      </c>
      <c r="Z48" s="29" t="s">
        <v>27</v>
      </c>
      <c r="AA48" s="29" t="s">
        <v>27</v>
      </c>
      <c r="AB48" s="4"/>
    </row>
    <row r="49" spans="1:28" ht="25.5" x14ac:dyDescent="0.25">
      <c r="A49" s="42" t="s">
        <v>148</v>
      </c>
      <c r="B49" s="43">
        <v>58550</v>
      </c>
      <c r="C49" s="42" t="s">
        <v>182</v>
      </c>
      <c r="D49" s="42" t="s">
        <v>191</v>
      </c>
      <c r="E49" s="6">
        <v>0.20705038581099997</v>
      </c>
      <c r="F49" s="20">
        <v>1</v>
      </c>
      <c r="G49" s="20">
        <v>0</v>
      </c>
      <c r="H49" s="20">
        <v>0</v>
      </c>
      <c r="I49" s="20">
        <v>0</v>
      </c>
      <c r="J49" s="21">
        <v>0</v>
      </c>
      <c r="K49" s="21">
        <v>0</v>
      </c>
      <c r="L49" s="21">
        <v>0</v>
      </c>
      <c r="M49" s="25">
        <v>0</v>
      </c>
      <c r="N49" s="25">
        <v>2.46492062395955E-2</v>
      </c>
      <c r="O49" s="25">
        <v>3.430869110088644E-2</v>
      </c>
      <c r="P49" s="26">
        <v>3.430869110088644E-2</v>
      </c>
      <c r="Q49" s="22" t="s">
        <v>85</v>
      </c>
      <c r="R49" s="47" t="s">
        <v>97</v>
      </c>
      <c r="S49" s="44" t="str">
        <f t="shared" si="0"/>
        <v>Less preferable</v>
      </c>
      <c r="T49" s="35" t="str">
        <f t="shared" si="1"/>
        <v>No</v>
      </c>
      <c r="U49" s="27" t="s">
        <v>13</v>
      </c>
      <c r="V49" s="29" t="s">
        <v>13</v>
      </c>
      <c r="W49" s="29" t="s">
        <v>27</v>
      </c>
      <c r="X49" s="29" t="s">
        <v>27</v>
      </c>
      <c r="Y49" s="29" t="s">
        <v>27</v>
      </c>
      <c r="Z49" s="29" t="s">
        <v>27</v>
      </c>
      <c r="AA49" s="29" t="s">
        <v>27</v>
      </c>
      <c r="AB49" s="4"/>
    </row>
    <row r="50" spans="1:28" ht="63.75" x14ac:dyDescent="0.25">
      <c r="A50" s="42" t="s">
        <v>149</v>
      </c>
      <c r="B50" s="43" t="s">
        <v>150</v>
      </c>
      <c r="C50" s="42" t="s">
        <v>61</v>
      </c>
      <c r="D50" s="42" t="s">
        <v>191</v>
      </c>
      <c r="E50" s="6">
        <v>6.0714107115400004</v>
      </c>
      <c r="F50" s="20">
        <v>1</v>
      </c>
      <c r="G50" s="20">
        <v>0</v>
      </c>
      <c r="H50" s="20">
        <v>0</v>
      </c>
      <c r="I50" s="20">
        <v>0</v>
      </c>
      <c r="J50" s="21">
        <v>0</v>
      </c>
      <c r="K50" s="21">
        <v>0</v>
      </c>
      <c r="L50" s="21">
        <v>0</v>
      </c>
      <c r="M50" s="25">
        <v>7.4235606789805703E-2</v>
      </c>
      <c r="N50" s="25">
        <v>0.1007219564552686</v>
      </c>
      <c r="O50" s="25">
        <v>0.16425755661716579</v>
      </c>
      <c r="P50" s="26">
        <v>0.16425755661716579</v>
      </c>
      <c r="Q50" s="22" t="s">
        <v>85</v>
      </c>
      <c r="R50" s="47" t="s">
        <v>97</v>
      </c>
      <c r="S50" s="44" t="str">
        <f t="shared" si="0"/>
        <v>Less preferable</v>
      </c>
      <c r="T50" s="35" t="str">
        <f t="shared" si="1"/>
        <v>No</v>
      </c>
      <c r="U50" s="27" t="s">
        <v>13</v>
      </c>
      <c r="V50" s="29" t="s">
        <v>13</v>
      </c>
      <c r="W50" s="29" t="s">
        <v>27</v>
      </c>
      <c r="X50" s="29" t="s">
        <v>27</v>
      </c>
      <c r="Y50" s="29" t="s">
        <v>27</v>
      </c>
      <c r="Z50" s="29" t="s">
        <v>27</v>
      </c>
      <c r="AA50" s="29" t="s">
        <v>27</v>
      </c>
      <c r="AB50" s="4"/>
    </row>
    <row r="51" spans="1:28" ht="25.5" x14ac:dyDescent="0.25">
      <c r="A51" s="42" t="s">
        <v>151</v>
      </c>
      <c r="B51" s="43">
        <v>58538</v>
      </c>
      <c r="C51" s="42" t="s">
        <v>60</v>
      </c>
      <c r="D51" s="42" t="s">
        <v>191</v>
      </c>
      <c r="E51" s="6">
        <v>1.7935065181200001</v>
      </c>
      <c r="F51" s="20">
        <v>1</v>
      </c>
      <c r="G51" s="20">
        <v>0</v>
      </c>
      <c r="H51" s="20">
        <v>0</v>
      </c>
      <c r="I51" s="20">
        <v>0</v>
      </c>
      <c r="J51" s="21">
        <v>0</v>
      </c>
      <c r="K51" s="21">
        <v>0</v>
      </c>
      <c r="L51" s="21">
        <v>0</v>
      </c>
      <c r="M51" s="25">
        <v>0</v>
      </c>
      <c r="N51" s="25">
        <v>2.2302677177392E-4</v>
      </c>
      <c r="O51" s="25">
        <v>1.8511218641502521E-2</v>
      </c>
      <c r="P51" s="26">
        <v>1.8511218641502521E-2</v>
      </c>
      <c r="Q51" s="22" t="s">
        <v>85</v>
      </c>
      <c r="R51" s="47" t="s">
        <v>97</v>
      </c>
      <c r="S51" s="44" t="str">
        <f t="shared" si="0"/>
        <v>Less preferable</v>
      </c>
      <c r="T51" s="35" t="str">
        <f t="shared" si="1"/>
        <v>No</v>
      </c>
      <c r="U51" s="27" t="s">
        <v>13</v>
      </c>
      <c r="V51" s="29" t="s">
        <v>13</v>
      </c>
      <c r="W51" s="29" t="s">
        <v>27</v>
      </c>
      <c r="X51" s="29" t="s">
        <v>27</v>
      </c>
      <c r="Y51" s="29" t="s">
        <v>27</v>
      </c>
      <c r="Z51" s="29" t="s">
        <v>27</v>
      </c>
      <c r="AA51" s="29" t="s">
        <v>27</v>
      </c>
      <c r="AB51" s="4"/>
    </row>
    <row r="52" spans="1:28" ht="25.5" x14ac:dyDescent="0.25">
      <c r="A52" s="42" t="s">
        <v>152</v>
      </c>
      <c r="B52" s="43">
        <v>58613</v>
      </c>
      <c r="C52" s="42" t="s">
        <v>183</v>
      </c>
      <c r="D52" s="42" t="s">
        <v>191</v>
      </c>
      <c r="E52" s="6">
        <v>0.57345604072599998</v>
      </c>
      <c r="F52" s="20">
        <v>1</v>
      </c>
      <c r="G52" s="20">
        <v>0</v>
      </c>
      <c r="H52" s="20">
        <v>0</v>
      </c>
      <c r="I52" s="20">
        <v>0</v>
      </c>
      <c r="J52" s="21">
        <v>0</v>
      </c>
      <c r="K52" s="21">
        <v>0</v>
      </c>
      <c r="L52" s="21">
        <v>0</v>
      </c>
      <c r="M52" s="25">
        <v>0</v>
      </c>
      <c r="N52" s="25">
        <v>0</v>
      </c>
      <c r="O52" s="25">
        <v>0</v>
      </c>
      <c r="P52" s="26">
        <v>0</v>
      </c>
      <c r="Q52" s="22" t="s">
        <v>85</v>
      </c>
      <c r="R52" s="47" t="s">
        <v>97</v>
      </c>
      <c r="S52" s="37" t="str">
        <f t="shared" si="0"/>
        <v>Most preferable</v>
      </c>
      <c r="T52" s="35" t="str">
        <f t="shared" si="1"/>
        <v>No</v>
      </c>
      <c r="U52" s="27" t="s">
        <v>13</v>
      </c>
      <c r="V52" s="29" t="s">
        <v>13</v>
      </c>
      <c r="W52" s="29" t="s">
        <v>27</v>
      </c>
      <c r="X52" s="29" t="s">
        <v>27</v>
      </c>
      <c r="Y52" s="29" t="s">
        <v>27</v>
      </c>
      <c r="Z52" s="29" t="s">
        <v>27</v>
      </c>
      <c r="AA52" s="29" t="s">
        <v>27</v>
      </c>
      <c r="AB52" s="4"/>
    </row>
    <row r="53" spans="1:28" ht="51" x14ac:dyDescent="0.25">
      <c r="A53" s="42" t="s">
        <v>153</v>
      </c>
      <c r="B53" s="43">
        <v>59617</v>
      </c>
      <c r="C53" s="42" t="s">
        <v>67</v>
      </c>
      <c r="D53" s="42" t="s">
        <v>191</v>
      </c>
      <c r="E53" s="6">
        <v>0.72682986259500004</v>
      </c>
      <c r="F53" s="20">
        <v>1</v>
      </c>
      <c r="G53" s="20">
        <v>0</v>
      </c>
      <c r="H53" s="20">
        <v>0</v>
      </c>
      <c r="I53" s="20">
        <v>0</v>
      </c>
      <c r="J53" s="21">
        <v>0</v>
      </c>
      <c r="K53" s="21">
        <v>0</v>
      </c>
      <c r="L53" s="21">
        <v>0</v>
      </c>
      <c r="M53" s="25">
        <v>0</v>
      </c>
      <c r="N53" s="25">
        <v>0</v>
      </c>
      <c r="O53" s="25">
        <v>0</v>
      </c>
      <c r="P53" s="26">
        <v>0</v>
      </c>
      <c r="Q53" s="22" t="s">
        <v>85</v>
      </c>
      <c r="R53" s="47" t="s">
        <v>97</v>
      </c>
      <c r="S53" s="37" t="str">
        <f t="shared" si="0"/>
        <v>Most preferable</v>
      </c>
      <c r="T53" s="35" t="str">
        <f t="shared" si="1"/>
        <v>No</v>
      </c>
      <c r="U53" s="27" t="s">
        <v>13</v>
      </c>
      <c r="V53" s="29" t="s">
        <v>13</v>
      </c>
      <c r="W53" s="29" t="s">
        <v>27</v>
      </c>
      <c r="X53" s="29" t="s">
        <v>27</v>
      </c>
      <c r="Y53" s="29" t="s">
        <v>27</v>
      </c>
      <c r="Z53" s="29" t="s">
        <v>27</v>
      </c>
      <c r="AA53" s="29" t="s">
        <v>27</v>
      </c>
      <c r="AB53" s="4"/>
    </row>
    <row r="54" spans="1:28" ht="25.5" x14ac:dyDescent="0.25">
      <c r="A54" s="42" t="s">
        <v>154</v>
      </c>
      <c r="B54" s="43">
        <v>58665</v>
      </c>
      <c r="C54" s="42" t="s">
        <v>69</v>
      </c>
      <c r="D54" s="42" t="s">
        <v>191</v>
      </c>
      <c r="E54" s="6">
        <v>0.9072053423330001</v>
      </c>
      <c r="F54" s="20">
        <v>1</v>
      </c>
      <c r="G54" s="20">
        <v>0</v>
      </c>
      <c r="H54" s="20">
        <v>0</v>
      </c>
      <c r="I54" s="20">
        <v>0</v>
      </c>
      <c r="J54" s="21">
        <v>0</v>
      </c>
      <c r="K54" s="21">
        <v>0</v>
      </c>
      <c r="L54" s="21">
        <v>0</v>
      </c>
      <c r="M54" s="25">
        <v>0</v>
      </c>
      <c r="N54" s="25">
        <v>6.3611567279434397E-3</v>
      </c>
      <c r="O54" s="25">
        <v>9.0186135051861099E-3</v>
      </c>
      <c r="P54" s="26">
        <v>9.0186135051861099E-3</v>
      </c>
      <c r="Q54" s="22" t="s">
        <v>85</v>
      </c>
      <c r="R54" s="47" t="s">
        <v>97</v>
      </c>
      <c r="S54" s="44" t="str">
        <f t="shared" si="0"/>
        <v>Less preferable</v>
      </c>
      <c r="T54" s="35" t="str">
        <f t="shared" si="1"/>
        <v>No</v>
      </c>
      <c r="U54" s="27" t="s">
        <v>13</v>
      </c>
      <c r="V54" s="29" t="s">
        <v>13</v>
      </c>
      <c r="W54" s="29" t="s">
        <v>27</v>
      </c>
      <c r="X54" s="29" t="s">
        <v>27</v>
      </c>
      <c r="Y54" s="29" t="s">
        <v>27</v>
      </c>
      <c r="Z54" s="29" t="s">
        <v>27</v>
      </c>
      <c r="AA54" s="29" t="s">
        <v>27</v>
      </c>
      <c r="AB54" s="4"/>
    </row>
    <row r="55" spans="1:28" ht="38.25" x14ac:dyDescent="0.25">
      <c r="A55" s="42" t="s">
        <v>155</v>
      </c>
      <c r="B55" s="43">
        <v>68423</v>
      </c>
      <c r="C55" s="42" t="s">
        <v>71</v>
      </c>
      <c r="D55" s="42" t="s">
        <v>191</v>
      </c>
      <c r="E55" s="6">
        <v>71.929336854100001</v>
      </c>
      <c r="F55" s="20">
        <v>1</v>
      </c>
      <c r="G55" s="20">
        <v>0</v>
      </c>
      <c r="H55" s="20">
        <v>0</v>
      </c>
      <c r="I55" s="20">
        <v>0</v>
      </c>
      <c r="J55" s="21">
        <v>0</v>
      </c>
      <c r="K55" s="21">
        <v>0</v>
      </c>
      <c r="L55" s="21">
        <v>0</v>
      </c>
      <c r="M55" s="25">
        <v>1.1155145705097401E-2</v>
      </c>
      <c r="N55" s="25">
        <v>2.5704445631456602E-2</v>
      </c>
      <c r="O55" s="25">
        <v>6.8506222252723403E-2</v>
      </c>
      <c r="P55" s="26">
        <v>6.8506222252723403E-2</v>
      </c>
      <c r="Q55" s="22" t="s">
        <v>85</v>
      </c>
      <c r="R55" s="47" t="s">
        <v>97</v>
      </c>
      <c r="S55" s="44" t="str">
        <f t="shared" si="0"/>
        <v>Less preferable</v>
      </c>
      <c r="T55" s="35" t="str">
        <f t="shared" si="1"/>
        <v>No</v>
      </c>
      <c r="U55" s="27" t="s">
        <v>13</v>
      </c>
      <c r="V55" s="29" t="s">
        <v>13</v>
      </c>
      <c r="W55" s="29" t="s">
        <v>27</v>
      </c>
      <c r="X55" s="29" t="s">
        <v>27</v>
      </c>
      <c r="Y55" s="29" t="s">
        <v>27</v>
      </c>
      <c r="Z55" s="29" t="s">
        <v>27</v>
      </c>
      <c r="AA55" s="29" t="s">
        <v>27</v>
      </c>
      <c r="AB55" s="4"/>
    </row>
    <row r="56" spans="1:28" ht="38.25" x14ac:dyDescent="0.25">
      <c r="A56" s="42" t="s">
        <v>155</v>
      </c>
      <c r="B56" s="43">
        <v>68423</v>
      </c>
      <c r="C56" s="42" t="s">
        <v>71</v>
      </c>
      <c r="D56" s="42" t="s">
        <v>194</v>
      </c>
      <c r="E56" s="6">
        <v>11.4482949544</v>
      </c>
      <c r="F56" s="20">
        <v>1</v>
      </c>
      <c r="G56" s="20">
        <v>0</v>
      </c>
      <c r="H56" s="20">
        <v>0</v>
      </c>
      <c r="I56" s="20">
        <v>0</v>
      </c>
      <c r="J56" s="21">
        <v>0</v>
      </c>
      <c r="K56" s="21">
        <v>0</v>
      </c>
      <c r="L56" s="21">
        <v>0</v>
      </c>
      <c r="M56" s="25">
        <v>1.7951754444580199E-2</v>
      </c>
      <c r="N56" s="25">
        <v>4.2859436243476198E-2</v>
      </c>
      <c r="O56" s="25">
        <v>6.44194267193091E-2</v>
      </c>
      <c r="P56" s="26">
        <v>6.44194267193091E-2</v>
      </c>
      <c r="Q56" s="22" t="s">
        <v>85</v>
      </c>
      <c r="R56" s="47" t="s">
        <v>85</v>
      </c>
      <c r="S56" s="44" t="str">
        <f t="shared" si="0"/>
        <v>Less preferable</v>
      </c>
      <c r="T56" s="35" t="str">
        <f t="shared" si="1"/>
        <v>No</v>
      </c>
      <c r="U56" s="27" t="s">
        <v>13</v>
      </c>
      <c r="V56" s="29" t="s">
        <v>13</v>
      </c>
      <c r="W56" s="29" t="s">
        <v>27</v>
      </c>
      <c r="X56" s="29" t="s">
        <v>27</v>
      </c>
      <c r="Y56" s="29" t="s">
        <v>27</v>
      </c>
      <c r="Z56" s="29" t="s">
        <v>27</v>
      </c>
      <c r="AA56" s="29" t="s">
        <v>27</v>
      </c>
      <c r="AB56" s="4"/>
    </row>
    <row r="57" spans="1:28" ht="38.25" x14ac:dyDescent="0.25">
      <c r="A57" s="42" t="s">
        <v>156</v>
      </c>
      <c r="B57" s="43" t="s">
        <v>157</v>
      </c>
      <c r="C57" s="42" t="s">
        <v>184</v>
      </c>
      <c r="D57" s="42" t="s">
        <v>191</v>
      </c>
      <c r="E57" s="6">
        <v>78.567577338899994</v>
      </c>
      <c r="F57" s="20">
        <v>0.98344903467674005</v>
      </c>
      <c r="G57" s="20">
        <v>1.4136227201837E-2</v>
      </c>
      <c r="H57" s="20">
        <v>2.4147381214228696E-3</v>
      </c>
      <c r="I57" s="20">
        <v>9.4231220758544294E-3</v>
      </c>
      <c r="J57" s="21">
        <v>9.4231220758544294E-3</v>
      </c>
      <c r="K57" s="21">
        <v>0</v>
      </c>
      <c r="L57" s="21">
        <v>0</v>
      </c>
      <c r="M57" s="25">
        <v>2.3623520863715098E-2</v>
      </c>
      <c r="N57" s="25">
        <v>3.6977787529002999E-2</v>
      </c>
      <c r="O57" s="25">
        <v>7.6216251851591504E-2</v>
      </c>
      <c r="P57" s="26">
        <v>7.6216251851591504E-2</v>
      </c>
      <c r="Q57" s="22" t="s">
        <v>85</v>
      </c>
      <c r="R57" s="47" t="s">
        <v>85</v>
      </c>
      <c r="S57" s="44" t="str">
        <f t="shared" si="0"/>
        <v>Less preferable</v>
      </c>
      <c r="T57" s="35" t="str">
        <f t="shared" si="1"/>
        <v>No</v>
      </c>
      <c r="U57" s="27" t="s">
        <v>13</v>
      </c>
      <c r="V57" s="29" t="s">
        <v>13</v>
      </c>
      <c r="W57" s="29" t="s">
        <v>27</v>
      </c>
      <c r="X57" s="29" t="s">
        <v>27</v>
      </c>
      <c r="Y57" s="29" t="s">
        <v>14</v>
      </c>
      <c r="Z57" s="29" t="s">
        <v>27</v>
      </c>
      <c r="AA57" s="29" t="s">
        <v>14</v>
      </c>
      <c r="AB57" s="4" t="s">
        <v>196</v>
      </c>
    </row>
    <row r="58" spans="1:28" ht="25.5" x14ac:dyDescent="0.25">
      <c r="A58" s="42" t="s">
        <v>158</v>
      </c>
      <c r="B58" s="43">
        <v>58846</v>
      </c>
      <c r="C58" s="42" t="s">
        <v>76</v>
      </c>
      <c r="D58" s="42" t="s">
        <v>191</v>
      </c>
      <c r="E58" s="6">
        <v>0.31564278988299999</v>
      </c>
      <c r="F58" s="20">
        <v>3.0285305744848334E-2</v>
      </c>
      <c r="G58" s="20">
        <v>0</v>
      </c>
      <c r="H58" s="20">
        <v>0.96971469425515167</v>
      </c>
      <c r="I58" s="20">
        <v>3.02853057448483E-2</v>
      </c>
      <c r="J58" s="21">
        <v>0.97320214516791592</v>
      </c>
      <c r="K58" s="21">
        <v>1</v>
      </c>
      <c r="L58" s="21">
        <v>1</v>
      </c>
      <c r="M58" s="25">
        <v>0.17234671286122299</v>
      </c>
      <c r="N58" s="25">
        <v>0.27119262144024492</v>
      </c>
      <c r="O58" s="25">
        <v>0.39824494506323493</v>
      </c>
      <c r="P58" s="26">
        <v>0.39824494506323493</v>
      </c>
      <c r="Q58" s="22" t="s">
        <v>85</v>
      </c>
      <c r="R58" s="47" t="s">
        <v>85</v>
      </c>
      <c r="S58" s="38" t="str">
        <f t="shared" si="0"/>
        <v>Least preferable</v>
      </c>
      <c r="T58" s="36" t="str">
        <f t="shared" si="1"/>
        <v>Yes</v>
      </c>
      <c r="U58" s="27" t="s">
        <v>13</v>
      </c>
      <c r="V58" s="29" t="s">
        <v>13</v>
      </c>
      <c r="W58" s="40" t="s">
        <v>93</v>
      </c>
      <c r="X58" s="40" t="s">
        <v>96</v>
      </c>
      <c r="Y58" s="29" t="s">
        <v>14</v>
      </c>
      <c r="Z58" s="29" t="s">
        <v>27</v>
      </c>
      <c r="AA58" s="29" t="s">
        <v>13</v>
      </c>
      <c r="AB58" s="4"/>
    </row>
    <row r="59" spans="1:28" ht="51" x14ac:dyDescent="0.25">
      <c r="A59" s="42" t="s">
        <v>159</v>
      </c>
      <c r="B59" s="43" t="s">
        <v>160</v>
      </c>
      <c r="C59" s="42" t="s">
        <v>185</v>
      </c>
      <c r="D59" s="42" t="s">
        <v>191</v>
      </c>
      <c r="E59" s="6">
        <v>13.083534519300001</v>
      </c>
      <c r="F59" s="20">
        <v>0.98710212202484893</v>
      </c>
      <c r="G59" s="20">
        <v>6.5405301392290104E-3</v>
      </c>
      <c r="H59" s="20">
        <v>6.3573478359219976E-3</v>
      </c>
      <c r="I59" s="20">
        <v>2.48674953921816E-2</v>
      </c>
      <c r="J59" s="21">
        <v>2.9018479428151299E-2</v>
      </c>
      <c r="K59" s="21">
        <v>3.5100978917586595E-2</v>
      </c>
      <c r="L59" s="21">
        <v>4.0769763065537395E-2</v>
      </c>
      <c r="M59" s="25">
        <v>4.98562879439425E-2</v>
      </c>
      <c r="N59" s="25">
        <v>5.7805418358897902E-2</v>
      </c>
      <c r="O59" s="25">
        <v>7.3210871625014606E-2</v>
      </c>
      <c r="P59" s="26">
        <v>7.3210871625014606E-2</v>
      </c>
      <c r="Q59" s="22" t="s">
        <v>85</v>
      </c>
      <c r="R59" s="47" t="s">
        <v>85</v>
      </c>
      <c r="S59" s="44" t="str">
        <f t="shared" si="0"/>
        <v>Less preferable</v>
      </c>
      <c r="T59" s="35" t="str">
        <f t="shared" si="1"/>
        <v>No</v>
      </c>
      <c r="U59" s="27" t="s">
        <v>13</v>
      </c>
      <c r="V59" s="29" t="s">
        <v>13</v>
      </c>
      <c r="W59" s="29" t="s">
        <v>94</v>
      </c>
      <c r="X59" s="29" t="s">
        <v>27</v>
      </c>
      <c r="Y59" s="29" t="s">
        <v>14</v>
      </c>
      <c r="Z59" s="29" t="s">
        <v>14</v>
      </c>
      <c r="AA59" s="29" t="s">
        <v>14</v>
      </c>
      <c r="AB59" s="4"/>
    </row>
    <row r="60" spans="1:28" ht="25.5" x14ac:dyDescent="0.25">
      <c r="A60" s="42" t="s">
        <v>161</v>
      </c>
      <c r="B60" s="43">
        <v>59745</v>
      </c>
      <c r="C60" s="42" t="s">
        <v>73</v>
      </c>
      <c r="D60" s="42" t="s">
        <v>191</v>
      </c>
      <c r="E60" s="6">
        <v>2.81047485167</v>
      </c>
      <c r="F60" s="20">
        <v>1</v>
      </c>
      <c r="G60" s="20">
        <v>0</v>
      </c>
      <c r="H60" s="20">
        <v>0</v>
      </c>
      <c r="I60" s="20">
        <v>0</v>
      </c>
      <c r="J60" s="21">
        <v>0</v>
      </c>
      <c r="K60" s="21">
        <v>0</v>
      </c>
      <c r="L60" s="21">
        <v>0</v>
      </c>
      <c r="M60" s="25">
        <v>2.8775650007291397E-3</v>
      </c>
      <c r="N60" s="25">
        <v>3.1625201639747056E-3</v>
      </c>
      <c r="O60" s="25">
        <v>3.5455580633584347E-3</v>
      </c>
      <c r="P60" s="26">
        <v>3.5455580633584347E-3</v>
      </c>
      <c r="Q60" s="22" t="s">
        <v>85</v>
      </c>
      <c r="R60" s="47" t="s">
        <v>85</v>
      </c>
      <c r="S60" s="44" t="str">
        <f t="shared" si="0"/>
        <v>Less preferable</v>
      </c>
      <c r="T60" s="35" t="str">
        <f t="shared" si="1"/>
        <v>No</v>
      </c>
      <c r="U60" s="27" t="s">
        <v>13</v>
      </c>
      <c r="V60" s="29" t="s">
        <v>13</v>
      </c>
      <c r="W60" s="29" t="s">
        <v>27</v>
      </c>
      <c r="X60" s="29" t="s">
        <v>27</v>
      </c>
      <c r="Y60" s="29" t="s">
        <v>27</v>
      </c>
      <c r="Z60" s="29" t="s">
        <v>27</v>
      </c>
      <c r="AA60" s="29" t="s">
        <v>27</v>
      </c>
      <c r="AB60" s="4"/>
    </row>
    <row r="61" spans="1:28" ht="38.25" x14ac:dyDescent="0.25">
      <c r="A61" s="42" t="s">
        <v>162</v>
      </c>
      <c r="B61" s="43" t="s">
        <v>163</v>
      </c>
      <c r="C61" s="42" t="s">
        <v>186</v>
      </c>
      <c r="D61" s="42" t="s">
        <v>191</v>
      </c>
      <c r="E61" s="6">
        <v>12.298737969199999</v>
      </c>
      <c r="F61" s="20">
        <v>1</v>
      </c>
      <c r="G61" s="20">
        <v>0</v>
      </c>
      <c r="H61" s="20">
        <v>0</v>
      </c>
      <c r="I61" s="20">
        <v>0</v>
      </c>
      <c r="J61" s="21">
        <v>0</v>
      </c>
      <c r="K61" s="21">
        <v>0</v>
      </c>
      <c r="L61" s="21">
        <v>0</v>
      </c>
      <c r="M61" s="25">
        <v>1.4755000149889902E-2</v>
      </c>
      <c r="N61" s="25">
        <v>2.0370853585079941E-2</v>
      </c>
      <c r="O61" s="25">
        <v>4.160542715757564E-2</v>
      </c>
      <c r="P61" s="26">
        <v>4.160542715757564E-2</v>
      </c>
      <c r="Q61" s="22" t="s">
        <v>85</v>
      </c>
      <c r="R61" s="47" t="s">
        <v>85</v>
      </c>
      <c r="S61" s="44" t="str">
        <f t="shared" si="0"/>
        <v>Less preferable</v>
      </c>
      <c r="T61" s="35" t="str">
        <f t="shared" si="1"/>
        <v>No</v>
      </c>
      <c r="U61" s="27" t="s">
        <v>13</v>
      </c>
      <c r="V61" s="29" t="s">
        <v>13</v>
      </c>
      <c r="W61" s="29" t="s">
        <v>27</v>
      </c>
      <c r="X61" s="29" t="s">
        <v>27</v>
      </c>
      <c r="Y61" s="29" t="s">
        <v>27</v>
      </c>
      <c r="Z61" s="29" t="s">
        <v>27</v>
      </c>
      <c r="AA61" s="29" t="s">
        <v>27</v>
      </c>
      <c r="AB61" s="4"/>
    </row>
    <row r="62" spans="1:28" ht="25.5" x14ac:dyDescent="0.25">
      <c r="A62" s="42" t="s">
        <v>164</v>
      </c>
      <c r="B62" s="43" t="s">
        <v>165</v>
      </c>
      <c r="C62" s="42" t="s">
        <v>187</v>
      </c>
      <c r="D62" s="42" t="s">
        <v>191</v>
      </c>
      <c r="E62" s="6">
        <v>18.154254482199999</v>
      </c>
      <c r="F62" s="20">
        <v>0.88902472113406406</v>
      </c>
      <c r="G62" s="20">
        <v>0.110975278865936</v>
      </c>
      <c r="H62" s="20">
        <v>0</v>
      </c>
      <c r="I62" s="20">
        <v>0</v>
      </c>
      <c r="J62" s="21">
        <v>0</v>
      </c>
      <c r="K62" s="21">
        <v>2.8854728602900398E-3</v>
      </c>
      <c r="L62" s="21">
        <v>0.148393263908561</v>
      </c>
      <c r="M62" s="25">
        <v>0.12078444129277299</v>
      </c>
      <c r="N62" s="25">
        <v>0.16985583271447399</v>
      </c>
      <c r="O62" s="25">
        <v>0.25624257082975321</v>
      </c>
      <c r="P62" s="26">
        <v>0.25624257082975321</v>
      </c>
      <c r="Q62" s="22" t="s">
        <v>97</v>
      </c>
      <c r="R62" s="47" t="s">
        <v>97</v>
      </c>
      <c r="S62" s="38" t="str">
        <f t="shared" si="0"/>
        <v>Least preferable</v>
      </c>
      <c r="T62" s="36" t="str">
        <f t="shared" si="1"/>
        <v>Yes</v>
      </c>
      <c r="U62" s="23" t="s">
        <v>14</v>
      </c>
      <c r="V62" s="23" t="s">
        <v>14</v>
      </c>
      <c r="W62" s="29" t="s">
        <v>93</v>
      </c>
      <c r="X62" s="29" t="s">
        <v>197</v>
      </c>
      <c r="Y62" s="29" t="s">
        <v>14</v>
      </c>
      <c r="Z62" s="29" t="s">
        <v>13</v>
      </c>
      <c r="AA62" s="29" t="s">
        <v>14</v>
      </c>
      <c r="AB62" s="4"/>
    </row>
    <row r="63" spans="1:28" ht="63.75" x14ac:dyDescent="0.25">
      <c r="A63" s="42" t="s">
        <v>166</v>
      </c>
      <c r="B63" s="43">
        <v>68419</v>
      </c>
      <c r="C63" s="42" t="s">
        <v>75</v>
      </c>
      <c r="D63" s="42" t="s">
        <v>191</v>
      </c>
      <c r="E63" s="6">
        <v>1.9923795152300001</v>
      </c>
      <c r="F63" s="20">
        <v>1</v>
      </c>
      <c r="G63" s="20">
        <v>0</v>
      </c>
      <c r="H63" s="20">
        <v>0</v>
      </c>
      <c r="I63" s="20">
        <v>0</v>
      </c>
      <c r="J63" s="21">
        <v>0</v>
      </c>
      <c r="K63" s="21">
        <v>0</v>
      </c>
      <c r="L63" s="21">
        <v>0</v>
      </c>
      <c r="M63" s="25">
        <v>0</v>
      </c>
      <c r="N63" s="25">
        <v>5.8221807916145098E-3</v>
      </c>
      <c r="O63" s="25">
        <v>7.7850908269501695E-3</v>
      </c>
      <c r="P63" s="26">
        <v>7.7850908269501695E-3</v>
      </c>
      <c r="Q63" s="22" t="s">
        <v>85</v>
      </c>
      <c r="R63" s="47" t="s">
        <v>85</v>
      </c>
      <c r="S63" s="44" t="str">
        <f t="shared" si="0"/>
        <v>Less preferable</v>
      </c>
      <c r="T63" s="35" t="str">
        <f t="shared" si="1"/>
        <v>No</v>
      </c>
      <c r="U63" s="27" t="s">
        <v>13</v>
      </c>
      <c r="V63" s="29" t="s">
        <v>13</v>
      </c>
      <c r="W63" s="29" t="s">
        <v>27</v>
      </c>
      <c r="X63" s="29" t="s">
        <v>27</v>
      </c>
      <c r="Y63" s="29" t="s">
        <v>27</v>
      </c>
      <c r="Z63" s="29" t="s">
        <v>27</v>
      </c>
      <c r="AA63" s="29" t="s">
        <v>27</v>
      </c>
      <c r="AB63" s="4"/>
    </row>
    <row r="64" spans="1:28" ht="51" x14ac:dyDescent="0.25">
      <c r="A64" s="42" t="s">
        <v>167</v>
      </c>
      <c r="B64" s="43">
        <v>59878</v>
      </c>
      <c r="C64" s="42" t="s">
        <v>74</v>
      </c>
      <c r="D64" s="42" t="s">
        <v>191</v>
      </c>
      <c r="E64" s="6">
        <v>0.73606223730999998</v>
      </c>
      <c r="F64" s="20">
        <v>0.35044997147625812</v>
      </c>
      <c r="G64" s="20">
        <v>0.64955002852374188</v>
      </c>
      <c r="H64" s="20">
        <v>0</v>
      </c>
      <c r="I64" s="20">
        <v>0</v>
      </c>
      <c r="J64" s="21">
        <v>0</v>
      </c>
      <c r="K64" s="21">
        <v>0.340539803069067</v>
      </c>
      <c r="L64" s="21">
        <v>0.96454672272142405</v>
      </c>
      <c r="M64" s="25">
        <v>8.6779102973592301E-2</v>
      </c>
      <c r="N64" s="25">
        <v>0.2648498082782953</v>
      </c>
      <c r="O64" s="25">
        <v>0.5452740401617302</v>
      </c>
      <c r="P64" s="26">
        <v>0.5452740401617302</v>
      </c>
      <c r="Q64" s="22" t="s">
        <v>97</v>
      </c>
      <c r="R64" s="47" t="s">
        <v>85</v>
      </c>
      <c r="S64" s="38" t="str">
        <f t="shared" si="0"/>
        <v>Least preferable</v>
      </c>
      <c r="T64" s="36" t="str">
        <f t="shared" si="1"/>
        <v>Yes</v>
      </c>
      <c r="U64" s="23" t="s">
        <v>14</v>
      </c>
      <c r="V64" s="23" t="s">
        <v>14</v>
      </c>
      <c r="W64" s="29" t="s">
        <v>93</v>
      </c>
      <c r="X64" s="29" t="s">
        <v>96</v>
      </c>
      <c r="Y64" s="29" t="s">
        <v>14</v>
      </c>
      <c r="Z64" s="29" t="s">
        <v>13</v>
      </c>
      <c r="AA64" s="29" t="s">
        <v>14</v>
      </c>
      <c r="AB64" s="4"/>
    </row>
    <row r="65" spans="1:28" x14ac:dyDescent="0.25">
      <c r="A65" s="42" t="s">
        <v>168</v>
      </c>
      <c r="B65" s="43">
        <v>68472</v>
      </c>
      <c r="C65" s="42" t="s">
        <v>188</v>
      </c>
      <c r="D65" s="42" t="s">
        <v>191</v>
      </c>
      <c r="E65" s="6">
        <v>0.41724702140500003</v>
      </c>
      <c r="F65" s="20">
        <v>4.1923269060828439E-4</v>
      </c>
      <c r="G65" s="20">
        <v>0</v>
      </c>
      <c r="H65" s="20">
        <v>0.99958076730939172</v>
      </c>
      <c r="I65" s="20">
        <v>4.1923269060829002E-4</v>
      </c>
      <c r="J65" s="21">
        <v>0.29625185910714102</v>
      </c>
      <c r="K65" s="21">
        <v>1</v>
      </c>
      <c r="L65" s="21">
        <v>1</v>
      </c>
      <c r="M65" s="25">
        <v>0</v>
      </c>
      <c r="N65" s="25">
        <v>1.8337182631070502E-2</v>
      </c>
      <c r="O65" s="25">
        <v>0.76407988572660357</v>
      </c>
      <c r="P65" s="26">
        <v>0.76407988572660357</v>
      </c>
      <c r="Q65" s="22" t="s">
        <v>85</v>
      </c>
      <c r="R65" s="47" t="s">
        <v>85</v>
      </c>
      <c r="S65" s="39" t="str">
        <f t="shared" si="0"/>
        <v>Least preferable</v>
      </c>
      <c r="T65" s="36" t="str">
        <f t="shared" si="1"/>
        <v>Yes</v>
      </c>
      <c r="U65" s="27" t="s">
        <v>13</v>
      </c>
      <c r="V65" s="29" t="s">
        <v>13</v>
      </c>
      <c r="W65" s="29" t="s">
        <v>93</v>
      </c>
      <c r="X65" s="29" t="s">
        <v>96</v>
      </c>
      <c r="Y65" s="29" t="s">
        <v>14</v>
      </c>
      <c r="Z65" s="29" t="s">
        <v>13</v>
      </c>
      <c r="AA65" s="29" t="s">
        <v>13</v>
      </c>
      <c r="AB65" s="4"/>
    </row>
    <row r="66" spans="1:28" ht="25.5" x14ac:dyDescent="0.25">
      <c r="A66" s="42" t="s">
        <v>169</v>
      </c>
      <c r="B66" s="43">
        <v>68471</v>
      </c>
      <c r="C66" s="42" t="s">
        <v>72</v>
      </c>
      <c r="D66" s="42" t="s">
        <v>191</v>
      </c>
      <c r="E66" s="6">
        <v>0.6321232806560001</v>
      </c>
      <c r="F66" s="20">
        <v>0.12795947624119403</v>
      </c>
      <c r="G66" s="20">
        <v>0.261992811777296</v>
      </c>
      <c r="H66" s="20">
        <v>0.61004771198150998</v>
      </c>
      <c r="I66" s="20">
        <v>0.12795947651923401</v>
      </c>
      <c r="J66" s="21">
        <v>0.13836492707905401</v>
      </c>
      <c r="K66" s="21">
        <v>0.99919672554776595</v>
      </c>
      <c r="L66" s="21">
        <v>0.99919672556723393</v>
      </c>
      <c r="M66" s="25">
        <v>0</v>
      </c>
      <c r="N66" s="25">
        <v>1.7230046110573601E-5</v>
      </c>
      <c r="O66" s="25">
        <v>2.065359335797776E-4</v>
      </c>
      <c r="P66" s="26">
        <v>2.065359335797776E-4</v>
      </c>
      <c r="Q66" s="22" t="s">
        <v>85</v>
      </c>
      <c r="R66" s="47" t="s">
        <v>85</v>
      </c>
      <c r="S66" s="38" t="str">
        <f t="shared" si="0"/>
        <v>Least preferable</v>
      </c>
      <c r="T66" s="36" t="str">
        <f t="shared" si="1"/>
        <v>Yes</v>
      </c>
      <c r="U66" s="27" t="s">
        <v>13</v>
      </c>
      <c r="V66" s="29" t="s">
        <v>13</v>
      </c>
      <c r="W66" s="29" t="s">
        <v>93</v>
      </c>
      <c r="X66" s="29" t="s">
        <v>96</v>
      </c>
      <c r="Y66" s="29" t="s">
        <v>14</v>
      </c>
      <c r="Z66" s="29" t="s">
        <v>13</v>
      </c>
      <c r="AA66" s="29" t="s">
        <v>13</v>
      </c>
      <c r="AB66" s="4"/>
    </row>
    <row r="67" spans="1:28" ht="38.25" x14ac:dyDescent="0.25">
      <c r="A67" s="42" t="s">
        <v>170</v>
      </c>
      <c r="B67" s="43">
        <v>59654</v>
      </c>
      <c r="C67" s="42" t="s">
        <v>189</v>
      </c>
      <c r="D67" s="42" t="s">
        <v>191</v>
      </c>
      <c r="E67" s="6">
        <v>1.37180289951</v>
      </c>
      <c r="F67" s="20">
        <v>1</v>
      </c>
      <c r="G67" s="20">
        <v>0</v>
      </c>
      <c r="H67" s="20">
        <v>0</v>
      </c>
      <c r="I67" s="20">
        <v>0</v>
      </c>
      <c r="J67" s="21">
        <v>0</v>
      </c>
      <c r="K67" s="21">
        <v>0</v>
      </c>
      <c r="L67" s="21">
        <v>0</v>
      </c>
      <c r="M67" s="25">
        <v>0</v>
      </c>
      <c r="N67" s="25">
        <v>0</v>
      </c>
      <c r="O67" s="25">
        <v>0</v>
      </c>
      <c r="P67" s="26">
        <v>0</v>
      </c>
      <c r="Q67" s="22" t="s">
        <v>85</v>
      </c>
      <c r="R67" s="47" t="s">
        <v>85</v>
      </c>
      <c r="S67" s="37" t="str">
        <f t="shared" si="0"/>
        <v>Most preferable</v>
      </c>
      <c r="T67" s="35" t="str">
        <f t="shared" si="1"/>
        <v>No</v>
      </c>
      <c r="U67" s="27" t="s">
        <v>13</v>
      </c>
      <c r="V67" s="29" t="s">
        <v>13</v>
      </c>
      <c r="W67" s="29" t="s">
        <v>27</v>
      </c>
      <c r="X67" s="29" t="s">
        <v>27</v>
      </c>
      <c r="Y67" s="29" t="s">
        <v>27</v>
      </c>
      <c r="Z67" s="29" t="s">
        <v>27</v>
      </c>
      <c r="AA67" s="29" t="s">
        <v>27</v>
      </c>
      <c r="AB67" s="4"/>
    </row>
    <row r="68" spans="1:28" ht="63.75" x14ac:dyDescent="0.25">
      <c r="A68" s="42" t="s">
        <v>171</v>
      </c>
      <c r="B68" s="43">
        <v>68436</v>
      </c>
      <c r="C68" s="42" t="s">
        <v>78</v>
      </c>
      <c r="D68" s="42" t="s">
        <v>191</v>
      </c>
      <c r="E68" s="6">
        <v>2.22232529951</v>
      </c>
      <c r="F68" s="20">
        <v>1</v>
      </c>
      <c r="G68" s="20">
        <v>0</v>
      </c>
      <c r="H68" s="20">
        <v>0</v>
      </c>
      <c r="I68" s="20">
        <v>0</v>
      </c>
      <c r="J68" s="21">
        <v>0</v>
      </c>
      <c r="K68" s="21">
        <v>0</v>
      </c>
      <c r="L68" s="21">
        <v>0</v>
      </c>
      <c r="M68" s="25">
        <v>0</v>
      </c>
      <c r="N68" s="25">
        <v>0</v>
      </c>
      <c r="O68" s="25">
        <v>0</v>
      </c>
      <c r="P68" s="26">
        <v>0</v>
      </c>
      <c r="Q68" s="22" t="s">
        <v>85</v>
      </c>
      <c r="R68" s="47" t="s">
        <v>85</v>
      </c>
      <c r="S68" s="37" t="str">
        <f t="shared" si="0"/>
        <v>Most preferable</v>
      </c>
      <c r="T68" s="35" t="str">
        <f t="shared" si="1"/>
        <v>No</v>
      </c>
      <c r="U68" s="27" t="s">
        <v>13</v>
      </c>
      <c r="V68" s="29" t="s">
        <v>13</v>
      </c>
      <c r="W68" s="29" t="s">
        <v>27</v>
      </c>
      <c r="X68" s="29" t="s">
        <v>27</v>
      </c>
      <c r="Y68" s="29" t="s">
        <v>27</v>
      </c>
      <c r="Z68" s="29" t="s">
        <v>27</v>
      </c>
      <c r="AA68" s="29" t="s">
        <v>27</v>
      </c>
      <c r="AB68" s="4"/>
    </row>
    <row r="69" spans="1:28" ht="63.75" x14ac:dyDescent="0.25">
      <c r="A69" s="42" t="s">
        <v>172</v>
      </c>
      <c r="B69" s="43">
        <v>68372</v>
      </c>
      <c r="C69" s="42" t="s">
        <v>79</v>
      </c>
      <c r="D69" s="42" t="s">
        <v>191</v>
      </c>
      <c r="E69" s="6">
        <v>1.26789439337</v>
      </c>
      <c r="F69" s="20">
        <v>1</v>
      </c>
      <c r="G69" s="20">
        <v>0</v>
      </c>
      <c r="H69" s="20">
        <v>0</v>
      </c>
      <c r="I69" s="20">
        <v>0</v>
      </c>
      <c r="J69" s="21">
        <v>0</v>
      </c>
      <c r="K69" s="21">
        <v>0</v>
      </c>
      <c r="L69" s="21">
        <v>0</v>
      </c>
      <c r="M69" s="25">
        <v>0</v>
      </c>
      <c r="N69" s="25">
        <v>0</v>
      </c>
      <c r="O69" s="25">
        <v>0</v>
      </c>
      <c r="P69" s="26">
        <v>0</v>
      </c>
      <c r="Q69" s="22" t="s">
        <v>85</v>
      </c>
      <c r="R69" s="47" t="s">
        <v>85</v>
      </c>
      <c r="S69" s="37" t="str">
        <f t="shared" si="0"/>
        <v>Most preferable</v>
      </c>
      <c r="T69" s="35" t="str">
        <f t="shared" si="1"/>
        <v>No</v>
      </c>
      <c r="U69" s="27" t="s">
        <v>13</v>
      </c>
      <c r="V69" s="29" t="s">
        <v>13</v>
      </c>
      <c r="W69" s="29" t="s">
        <v>27</v>
      </c>
      <c r="X69" s="29" t="s">
        <v>27</v>
      </c>
      <c r="Y69" s="29" t="s">
        <v>27</v>
      </c>
      <c r="Z69" s="29" t="s">
        <v>27</v>
      </c>
      <c r="AA69" s="29" t="s">
        <v>27</v>
      </c>
      <c r="AB69" s="4"/>
    </row>
    <row r="70" spans="1:28" x14ac:dyDescent="0.25">
      <c r="J70" s="24"/>
      <c r="K70" s="24"/>
      <c r="L70" s="24"/>
    </row>
    <row r="71" spans="1:28" x14ac:dyDescent="0.25">
      <c r="J71" s="24"/>
      <c r="K71" s="24"/>
      <c r="L71" s="24"/>
    </row>
    <row r="72" spans="1:28" x14ac:dyDescent="0.25">
      <c r="J72" s="24"/>
      <c r="K72" s="24"/>
      <c r="L72" s="24"/>
    </row>
    <row r="73" spans="1:28" x14ac:dyDescent="0.25">
      <c r="J73" s="24"/>
      <c r="K73" s="24"/>
      <c r="L73" s="24"/>
    </row>
    <row r="74" spans="1:28" x14ac:dyDescent="0.25">
      <c r="J74" s="24"/>
      <c r="K74" s="24"/>
      <c r="L74" s="24"/>
    </row>
    <row r="75" spans="1:28" x14ac:dyDescent="0.25">
      <c r="J75" s="24"/>
      <c r="K75" s="24"/>
      <c r="L75" s="24"/>
    </row>
    <row r="76" spans="1:28" x14ac:dyDescent="0.25">
      <c r="J76" s="24"/>
      <c r="K76" s="24"/>
      <c r="L76" s="24"/>
    </row>
    <row r="77" spans="1:28" x14ac:dyDescent="0.25">
      <c r="J77" s="24"/>
      <c r="K77" s="24"/>
      <c r="L77" s="24"/>
    </row>
    <row r="78" spans="1:28" x14ac:dyDescent="0.25">
      <c r="J78" s="24"/>
      <c r="K78" s="24"/>
      <c r="L78" s="24"/>
    </row>
    <row r="79" spans="1:28" x14ac:dyDescent="0.25">
      <c r="J79" s="24"/>
      <c r="K79" s="24"/>
      <c r="L79" s="24"/>
    </row>
    <row r="80" spans="1:28" x14ac:dyDescent="0.25">
      <c r="J80" s="24"/>
      <c r="K80" s="24"/>
      <c r="L80" s="24"/>
    </row>
    <row r="81" spans="10:12" x14ac:dyDescent="0.25">
      <c r="J81" s="24"/>
      <c r="K81" s="24"/>
      <c r="L81" s="24"/>
    </row>
    <row r="82" spans="10:12" x14ac:dyDescent="0.25">
      <c r="J82" s="24"/>
      <c r="K82" s="24"/>
      <c r="L82" s="24"/>
    </row>
    <row r="83" spans="10:12" x14ac:dyDescent="0.25">
      <c r="J83" s="24"/>
      <c r="K83" s="24"/>
      <c r="L83" s="24"/>
    </row>
    <row r="84" spans="10:12" x14ac:dyDescent="0.25">
      <c r="J84" s="24"/>
      <c r="K84" s="24"/>
      <c r="L84" s="24"/>
    </row>
    <row r="85" spans="10:12" x14ac:dyDescent="0.25">
      <c r="J85" s="24"/>
      <c r="K85" s="24"/>
      <c r="L85" s="24"/>
    </row>
    <row r="86" spans="10:12" x14ac:dyDescent="0.25">
      <c r="J86" s="24"/>
      <c r="K86" s="24"/>
      <c r="L86" s="24"/>
    </row>
    <row r="87" spans="10:12" x14ac:dyDescent="0.25">
      <c r="J87" s="24"/>
      <c r="K87" s="24"/>
      <c r="L87" s="24"/>
    </row>
    <row r="88" spans="10:12" x14ac:dyDescent="0.25">
      <c r="J88" s="24"/>
      <c r="K88" s="24"/>
      <c r="L88" s="24"/>
    </row>
    <row r="89" spans="10:12" x14ac:dyDescent="0.25">
      <c r="J89" s="24"/>
      <c r="K89" s="24"/>
      <c r="L89" s="24"/>
    </row>
    <row r="90" spans="10:12" x14ac:dyDescent="0.25">
      <c r="J90" s="24"/>
      <c r="K90" s="24"/>
      <c r="L90" s="24"/>
    </row>
    <row r="91" spans="10:12" x14ac:dyDescent="0.25">
      <c r="J91" s="24"/>
      <c r="K91" s="24"/>
      <c r="L91" s="24"/>
    </row>
    <row r="92" spans="10:12" x14ac:dyDescent="0.25">
      <c r="J92" s="24"/>
      <c r="K92" s="24"/>
      <c r="L92" s="24"/>
    </row>
    <row r="93" spans="10:12" x14ac:dyDescent="0.25">
      <c r="J93" s="24"/>
      <c r="K93" s="24"/>
      <c r="L93" s="24"/>
    </row>
    <row r="94" spans="10:12" x14ac:dyDescent="0.25">
      <c r="J94" s="24"/>
      <c r="K94" s="24"/>
      <c r="L94" s="24"/>
    </row>
    <row r="95" spans="10:12" x14ac:dyDescent="0.25">
      <c r="J95" s="24"/>
      <c r="K95" s="24"/>
      <c r="L95" s="24"/>
    </row>
    <row r="96" spans="10:12" x14ac:dyDescent="0.25">
      <c r="J96" s="24"/>
      <c r="K96" s="24"/>
      <c r="L96" s="24"/>
    </row>
    <row r="97" spans="10:12" x14ac:dyDescent="0.25">
      <c r="J97" s="24"/>
      <c r="K97" s="24"/>
      <c r="L97" s="24"/>
    </row>
    <row r="98" spans="10:12" x14ac:dyDescent="0.25">
      <c r="J98" s="24"/>
      <c r="K98" s="24"/>
      <c r="L98" s="24"/>
    </row>
    <row r="99" spans="10:12" x14ac:dyDescent="0.25">
      <c r="J99" s="24"/>
      <c r="K99" s="24"/>
      <c r="L99" s="24"/>
    </row>
    <row r="100" spans="10:12" x14ac:dyDescent="0.25">
      <c r="J100" s="24"/>
      <c r="K100" s="24"/>
      <c r="L100" s="24"/>
    </row>
    <row r="101" spans="10:12" x14ac:dyDescent="0.25">
      <c r="J101" s="24"/>
      <c r="K101" s="24"/>
      <c r="L101" s="24"/>
    </row>
    <row r="102" spans="10:12" x14ac:dyDescent="0.25">
      <c r="J102" s="24"/>
      <c r="K102" s="24"/>
      <c r="L102" s="24"/>
    </row>
    <row r="103" spans="10:12" x14ac:dyDescent="0.25">
      <c r="J103" s="24"/>
      <c r="K103" s="24"/>
      <c r="L103" s="24"/>
    </row>
    <row r="104" spans="10:12" x14ac:dyDescent="0.25">
      <c r="J104" s="24"/>
      <c r="K104" s="24"/>
      <c r="L104" s="24"/>
    </row>
    <row r="105" spans="10:12" x14ac:dyDescent="0.25">
      <c r="J105" s="24"/>
      <c r="K105" s="24"/>
      <c r="L105" s="24"/>
    </row>
    <row r="106" spans="10:12" x14ac:dyDescent="0.25">
      <c r="J106" s="24"/>
      <c r="K106" s="24"/>
      <c r="L106" s="24"/>
    </row>
    <row r="107" spans="10:12" x14ac:dyDescent="0.25">
      <c r="J107" s="24"/>
      <c r="K107" s="24"/>
      <c r="L107" s="24"/>
    </row>
    <row r="108" spans="10:12" x14ac:dyDescent="0.25">
      <c r="J108" s="24"/>
      <c r="K108" s="24"/>
      <c r="L108" s="24"/>
    </row>
    <row r="109" spans="10:12" x14ac:dyDescent="0.25">
      <c r="J109" s="24"/>
      <c r="K109" s="24"/>
      <c r="L109" s="24"/>
    </row>
    <row r="110" spans="10:12" x14ac:dyDescent="0.25">
      <c r="J110" s="24"/>
      <c r="K110" s="24"/>
      <c r="L110" s="24"/>
    </row>
    <row r="111" spans="10:12" x14ac:dyDescent="0.25">
      <c r="J111" s="24"/>
      <c r="K111" s="24"/>
      <c r="L111" s="24"/>
    </row>
    <row r="112" spans="10:12" x14ac:dyDescent="0.25">
      <c r="J112" s="24"/>
      <c r="K112" s="24"/>
      <c r="L112" s="24"/>
    </row>
    <row r="113" spans="10:12" x14ac:dyDescent="0.25">
      <c r="J113" s="24"/>
      <c r="K113" s="24"/>
      <c r="L113" s="24"/>
    </row>
    <row r="114" spans="10:12" x14ac:dyDescent="0.25">
      <c r="J114" s="24"/>
      <c r="K114" s="24"/>
      <c r="L114" s="24"/>
    </row>
    <row r="115" spans="10:12" x14ac:dyDescent="0.25">
      <c r="J115" s="24"/>
      <c r="K115" s="24"/>
      <c r="L115" s="24"/>
    </row>
    <row r="116" spans="10:12" x14ac:dyDescent="0.25">
      <c r="J116" s="24"/>
      <c r="K116" s="24"/>
      <c r="L116" s="24"/>
    </row>
    <row r="117" spans="10:12" x14ac:dyDescent="0.25">
      <c r="J117" s="24"/>
      <c r="K117" s="24"/>
      <c r="L117" s="24"/>
    </row>
    <row r="118" spans="10:12" x14ac:dyDescent="0.25">
      <c r="J118" s="24"/>
      <c r="K118" s="24"/>
      <c r="L118" s="24"/>
    </row>
    <row r="119" spans="10:12" x14ac:dyDescent="0.25">
      <c r="J119" s="24"/>
      <c r="K119" s="24"/>
      <c r="L119" s="24"/>
    </row>
    <row r="120" spans="10:12" x14ac:dyDescent="0.25">
      <c r="J120" s="24"/>
      <c r="K120" s="24"/>
      <c r="L120" s="24"/>
    </row>
    <row r="121" spans="10:12" x14ac:dyDescent="0.25">
      <c r="J121" s="24"/>
      <c r="K121" s="24"/>
      <c r="L121" s="24"/>
    </row>
    <row r="122" spans="10:12" x14ac:dyDescent="0.25">
      <c r="J122" s="24"/>
      <c r="K122" s="24"/>
      <c r="L122" s="24"/>
    </row>
    <row r="123" spans="10:12" x14ac:dyDescent="0.25">
      <c r="J123" s="24"/>
      <c r="K123" s="24"/>
      <c r="L123" s="24"/>
    </row>
    <row r="124" spans="10:12" x14ac:dyDescent="0.25">
      <c r="J124" s="24"/>
      <c r="K124" s="24"/>
      <c r="L124" s="24"/>
    </row>
    <row r="125" spans="10:12" x14ac:dyDescent="0.25">
      <c r="J125" s="24"/>
      <c r="K125" s="24"/>
      <c r="L125" s="24"/>
    </row>
    <row r="126" spans="10:12" x14ac:dyDescent="0.25">
      <c r="J126" s="24"/>
      <c r="K126" s="24"/>
      <c r="L126" s="24"/>
    </row>
    <row r="127" spans="10:12" x14ac:dyDescent="0.25">
      <c r="J127" s="24"/>
      <c r="K127" s="24"/>
      <c r="L127" s="24"/>
    </row>
    <row r="128" spans="10:12" x14ac:dyDescent="0.25">
      <c r="J128" s="24"/>
      <c r="K128" s="24"/>
      <c r="L128" s="24"/>
    </row>
    <row r="129" spans="10:12" x14ac:dyDescent="0.25">
      <c r="J129" s="24"/>
      <c r="K129" s="24"/>
      <c r="L129" s="24"/>
    </row>
    <row r="130" spans="10:12" x14ac:dyDescent="0.25">
      <c r="J130" s="24"/>
      <c r="K130" s="24"/>
      <c r="L130" s="24"/>
    </row>
    <row r="131" spans="10:12" x14ac:dyDescent="0.25">
      <c r="J131" s="24"/>
      <c r="K131" s="24"/>
      <c r="L131" s="24"/>
    </row>
    <row r="132" spans="10:12" x14ac:dyDescent="0.25">
      <c r="J132" s="24"/>
      <c r="K132" s="24"/>
      <c r="L132" s="24"/>
    </row>
    <row r="133" spans="10:12" x14ac:dyDescent="0.25">
      <c r="J133" s="24"/>
      <c r="K133" s="24"/>
      <c r="L133" s="24"/>
    </row>
    <row r="134" spans="10:12" x14ac:dyDescent="0.25">
      <c r="J134" s="24"/>
      <c r="K134" s="24"/>
      <c r="L134" s="24"/>
    </row>
    <row r="135" spans="10:12" x14ac:dyDescent="0.25">
      <c r="J135" s="24"/>
      <c r="K135" s="24"/>
      <c r="L135" s="24"/>
    </row>
    <row r="136" spans="10:12" x14ac:dyDescent="0.25">
      <c r="J136" s="24"/>
      <c r="K136" s="24"/>
      <c r="L136" s="24"/>
    </row>
    <row r="137" spans="10:12" x14ac:dyDescent="0.25">
      <c r="J137" s="24"/>
      <c r="K137" s="24"/>
      <c r="L137" s="24"/>
    </row>
    <row r="138" spans="10:12" x14ac:dyDescent="0.25">
      <c r="J138" s="24"/>
      <c r="K138" s="24"/>
      <c r="L138" s="24"/>
    </row>
    <row r="139" spans="10:12" x14ac:dyDescent="0.25">
      <c r="J139" s="24"/>
      <c r="K139" s="24"/>
      <c r="L139" s="24"/>
    </row>
    <row r="140" spans="10:12" x14ac:dyDescent="0.25">
      <c r="J140" s="24"/>
      <c r="K140" s="24"/>
      <c r="L140" s="24"/>
    </row>
    <row r="141" spans="10:12" x14ac:dyDescent="0.25">
      <c r="J141" s="24"/>
      <c r="K141" s="24"/>
      <c r="L141" s="24"/>
    </row>
    <row r="142" spans="10:12" x14ac:dyDescent="0.25">
      <c r="J142" s="24"/>
      <c r="K142" s="24"/>
      <c r="L142" s="24"/>
    </row>
    <row r="143" spans="10:12" x14ac:dyDescent="0.25">
      <c r="J143" s="24"/>
      <c r="K143" s="24"/>
      <c r="L143" s="24"/>
    </row>
    <row r="144" spans="10:12" x14ac:dyDescent="0.25">
      <c r="J144" s="24"/>
      <c r="K144" s="24"/>
      <c r="L144" s="24"/>
    </row>
    <row r="145" spans="10:12" x14ac:dyDescent="0.25">
      <c r="J145" s="24"/>
      <c r="K145" s="24"/>
      <c r="L145" s="24"/>
    </row>
    <row r="146" spans="10:12" x14ac:dyDescent="0.25">
      <c r="J146" s="24"/>
      <c r="K146" s="24"/>
      <c r="L146" s="24"/>
    </row>
    <row r="147" spans="10:12" x14ac:dyDescent="0.25">
      <c r="J147" s="24"/>
      <c r="K147" s="24"/>
      <c r="L147" s="24"/>
    </row>
    <row r="148" spans="10:12" x14ac:dyDescent="0.25">
      <c r="J148" s="24"/>
      <c r="K148" s="24"/>
      <c r="L148" s="24"/>
    </row>
    <row r="149" spans="10:12" x14ac:dyDescent="0.25">
      <c r="J149" s="24"/>
      <c r="K149" s="24"/>
      <c r="L149" s="24"/>
    </row>
    <row r="150" spans="10:12" x14ac:dyDescent="0.25">
      <c r="J150" s="24"/>
      <c r="K150" s="24"/>
      <c r="L150" s="24"/>
    </row>
    <row r="151" spans="10:12" x14ac:dyDescent="0.25">
      <c r="J151" s="24"/>
      <c r="K151" s="24"/>
      <c r="L151" s="24"/>
    </row>
    <row r="152" spans="10:12" x14ac:dyDescent="0.25">
      <c r="J152" s="24"/>
      <c r="K152" s="24"/>
      <c r="L152" s="24"/>
    </row>
    <row r="153" spans="10:12" x14ac:dyDescent="0.25">
      <c r="J153" s="24"/>
      <c r="K153" s="24"/>
      <c r="L153" s="24"/>
    </row>
    <row r="154" spans="10:12" x14ac:dyDescent="0.25">
      <c r="J154" s="24"/>
      <c r="K154" s="24"/>
      <c r="L154" s="24"/>
    </row>
    <row r="155" spans="10:12" x14ac:dyDescent="0.25">
      <c r="J155" s="24"/>
      <c r="K155" s="24"/>
      <c r="L155" s="24"/>
    </row>
    <row r="156" spans="10:12" x14ac:dyDescent="0.25">
      <c r="J156" s="24"/>
      <c r="K156" s="24"/>
      <c r="L156" s="24"/>
    </row>
    <row r="157" spans="10:12" x14ac:dyDescent="0.25">
      <c r="J157" s="24"/>
      <c r="K157" s="24"/>
      <c r="L157" s="24"/>
    </row>
    <row r="158" spans="10:12" x14ac:dyDescent="0.25">
      <c r="J158" s="24"/>
      <c r="K158" s="24"/>
      <c r="L158" s="24"/>
    </row>
    <row r="159" spans="10:12" x14ac:dyDescent="0.25">
      <c r="J159" s="24"/>
      <c r="K159" s="24"/>
      <c r="L159" s="24"/>
    </row>
    <row r="160" spans="10:12" x14ac:dyDescent="0.25">
      <c r="J160" s="24"/>
      <c r="K160" s="24"/>
      <c r="L160" s="24"/>
    </row>
    <row r="161" spans="10:12" x14ac:dyDescent="0.25">
      <c r="J161" s="24"/>
      <c r="K161" s="24"/>
      <c r="L161" s="24"/>
    </row>
    <row r="162" spans="10:12" x14ac:dyDescent="0.25">
      <c r="J162" s="24"/>
      <c r="K162" s="24"/>
      <c r="L162" s="24"/>
    </row>
    <row r="163" spans="10:12" x14ac:dyDescent="0.25">
      <c r="J163" s="24"/>
      <c r="K163" s="24"/>
      <c r="L163" s="24"/>
    </row>
    <row r="164" spans="10:12" x14ac:dyDescent="0.25">
      <c r="J164" s="24"/>
      <c r="K164" s="24"/>
      <c r="L164" s="24"/>
    </row>
    <row r="165" spans="10:12" x14ac:dyDescent="0.25">
      <c r="J165" s="24"/>
      <c r="K165" s="24"/>
      <c r="L165" s="24"/>
    </row>
    <row r="166" spans="10:12" x14ac:dyDescent="0.25">
      <c r="J166" s="24"/>
      <c r="K166" s="24"/>
      <c r="L166" s="24"/>
    </row>
    <row r="167" spans="10:12" x14ac:dyDescent="0.25">
      <c r="J167" s="24"/>
      <c r="K167" s="24"/>
      <c r="L167" s="24"/>
    </row>
    <row r="168" spans="10:12" x14ac:dyDescent="0.25">
      <c r="J168" s="24"/>
      <c r="K168" s="24"/>
      <c r="L168" s="24"/>
    </row>
    <row r="169" spans="10:12" x14ac:dyDescent="0.25">
      <c r="J169" s="24"/>
      <c r="K169" s="24"/>
      <c r="L169" s="24"/>
    </row>
    <row r="170" spans="10:12" x14ac:dyDescent="0.25">
      <c r="J170" s="24"/>
      <c r="K170" s="24"/>
      <c r="L170" s="24"/>
    </row>
    <row r="171" spans="10:12" x14ac:dyDescent="0.25">
      <c r="J171" s="24"/>
      <c r="K171" s="24"/>
      <c r="L171" s="24"/>
    </row>
    <row r="172" spans="10:12" x14ac:dyDescent="0.25">
      <c r="J172" s="24"/>
      <c r="K172" s="24"/>
      <c r="L172" s="24"/>
    </row>
    <row r="173" spans="10:12" x14ac:dyDescent="0.25">
      <c r="J173" s="24"/>
      <c r="K173" s="24"/>
      <c r="L173" s="24"/>
    </row>
    <row r="174" spans="10:12" x14ac:dyDescent="0.25">
      <c r="J174" s="24"/>
      <c r="K174" s="24"/>
      <c r="L174" s="24"/>
    </row>
    <row r="175" spans="10:12" x14ac:dyDescent="0.25">
      <c r="J175" s="24"/>
      <c r="K175" s="24"/>
      <c r="L175" s="24"/>
    </row>
    <row r="176" spans="10:12" x14ac:dyDescent="0.25">
      <c r="J176" s="24"/>
      <c r="K176" s="24"/>
      <c r="L176" s="24"/>
    </row>
    <row r="177" spans="10:12" x14ac:dyDescent="0.25">
      <c r="J177" s="24"/>
      <c r="K177" s="24"/>
      <c r="L177" s="24"/>
    </row>
    <row r="178" spans="10:12" x14ac:dyDescent="0.25">
      <c r="J178" s="24"/>
      <c r="K178" s="24"/>
      <c r="L178" s="24"/>
    </row>
    <row r="179" spans="10:12" x14ac:dyDescent="0.25">
      <c r="J179" s="24"/>
      <c r="K179" s="24"/>
      <c r="L179" s="24"/>
    </row>
    <row r="180" spans="10:12" x14ac:dyDescent="0.25">
      <c r="J180" s="24"/>
      <c r="K180" s="24"/>
      <c r="L180" s="24"/>
    </row>
    <row r="181" spans="10:12" x14ac:dyDescent="0.25">
      <c r="J181" s="24"/>
      <c r="K181" s="24"/>
      <c r="L181" s="24"/>
    </row>
    <row r="182" spans="10:12" x14ac:dyDescent="0.25">
      <c r="J182" s="24"/>
      <c r="K182" s="24"/>
      <c r="L182" s="24"/>
    </row>
    <row r="183" spans="10:12" x14ac:dyDescent="0.25">
      <c r="J183" s="24"/>
      <c r="K183" s="24"/>
      <c r="L183" s="24"/>
    </row>
    <row r="184" spans="10:12" x14ac:dyDescent="0.25">
      <c r="J184" s="24"/>
      <c r="K184" s="24"/>
      <c r="L184" s="24"/>
    </row>
    <row r="185" spans="10:12" x14ac:dyDescent="0.25">
      <c r="J185" s="24"/>
      <c r="K185" s="24"/>
      <c r="L185" s="24"/>
    </row>
    <row r="186" spans="10:12" x14ac:dyDescent="0.25">
      <c r="J186" s="24"/>
      <c r="K186" s="24"/>
      <c r="L186" s="24"/>
    </row>
    <row r="187" spans="10:12" x14ac:dyDescent="0.25">
      <c r="J187" s="24"/>
      <c r="K187" s="24"/>
      <c r="L187" s="24"/>
    </row>
    <row r="188" spans="10:12" x14ac:dyDescent="0.25">
      <c r="J188" s="24"/>
      <c r="K188" s="24"/>
      <c r="L188" s="24"/>
    </row>
    <row r="189" spans="10:12" x14ac:dyDescent="0.25">
      <c r="J189" s="24"/>
      <c r="K189" s="24"/>
      <c r="L189" s="24"/>
    </row>
    <row r="190" spans="10:12" x14ac:dyDescent="0.25">
      <c r="J190" s="24"/>
      <c r="K190" s="24"/>
      <c r="L190" s="24"/>
    </row>
    <row r="191" spans="10:12" x14ac:dyDescent="0.25">
      <c r="J191" s="24"/>
      <c r="K191" s="24"/>
      <c r="L191" s="24"/>
    </row>
    <row r="192" spans="10:12" x14ac:dyDescent="0.25">
      <c r="J192" s="24"/>
      <c r="K192" s="24"/>
      <c r="L192" s="24"/>
    </row>
    <row r="193" spans="10:12" x14ac:dyDescent="0.25">
      <c r="J193" s="24"/>
      <c r="K193" s="24"/>
      <c r="L193" s="24"/>
    </row>
    <row r="194" spans="10:12" x14ac:dyDescent="0.25">
      <c r="J194" s="24"/>
      <c r="K194" s="24"/>
      <c r="L194" s="24"/>
    </row>
    <row r="195" spans="10:12" x14ac:dyDescent="0.25">
      <c r="J195" s="24"/>
      <c r="K195" s="24"/>
      <c r="L195" s="24"/>
    </row>
    <row r="196" spans="10:12" x14ac:dyDescent="0.25">
      <c r="J196" s="24"/>
      <c r="K196" s="24"/>
      <c r="L196" s="24"/>
    </row>
    <row r="197" spans="10:12" x14ac:dyDescent="0.25">
      <c r="J197" s="24"/>
      <c r="K197" s="24"/>
      <c r="L197" s="24"/>
    </row>
    <row r="198" spans="10:12" x14ac:dyDescent="0.25">
      <c r="J198" s="24"/>
      <c r="K198" s="24"/>
      <c r="L198" s="24"/>
    </row>
    <row r="199" spans="10:12" x14ac:dyDescent="0.25">
      <c r="J199" s="24"/>
      <c r="K199" s="24"/>
      <c r="L199" s="24"/>
    </row>
    <row r="200" spans="10:12" x14ac:dyDescent="0.25">
      <c r="J200" s="24"/>
      <c r="K200" s="24"/>
      <c r="L200" s="24"/>
    </row>
    <row r="201" spans="10:12" x14ac:dyDescent="0.25">
      <c r="J201" s="24"/>
      <c r="K201" s="24"/>
      <c r="L201" s="24"/>
    </row>
    <row r="202" spans="10:12" x14ac:dyDescent="0.25">
      <c r="J202" s="24"/>
      <c r="K202" s="24"/>
      <c r="L202" s="24"/>
    </row>
    <row r="203" spans="10:12" x14ac:dyDescent="0.25">
      <c r="J203" s="24"/>
      <c r="K203" s="24"/>
      <c r="L203" s="24"/>
    </row>
    <row r="204" spans="10:12" x14ac:dyDescent="0.25">
      <c r="J204" s="24"/>
      <c r="K204" s="24"/>
      <c r="L204" s="24"/>
    </row>
    <row r="205" spans="10:12" x14ac:dyDescent="0.25">
      <c r="J205" s="24"/>
      <c r="K205" s="24"/>
      <c r="L205" s="24"/>
    </row>
    <row r="206" spans="10:12" x14ac:dyDescent="0.25">
      <c r="J206" s="24"/>
      <c r="K206" s="24"/>
      <c r="L206" s="24"/>
    </row>
    <row r="207" spans="10:12" x14ac:dyDescent="0.25">
      <c r="J207" s="24"/>
      <c r="K207" s="24"/>
      <c r="L207" s="24"/>
    </row>
    <row r="208" spans="10:12" x14ac:dyDescent="0.25">
      <c r="J208" s="24"/>
      <c r="K208" s="24"/>
      <c r="L208" s="24"/>
    </row>
    <row r="209" spans="10:12" x14ac:dyDescent="0.25">
      <c r="J209" s="24"/>
      <c r="K209" s="24"/>
      <c r="L209" s="24"/>
    </row>
    <row r="210" spans="10:12" x14ac:dyDescent="0.25">
      <c r="J210" s="24"/>
      <c r="K210" s="24"/>
      <c r="L210" s="24"/>
    </row>
    <row r="211" spans="10:12" x14ac:dyDescent="0.25">
      <c r="J211" s="24"/>
      <c r="K211" s="24"/>
      <c r="L211" s="24"/>
    </row>
    <row r="212" spans="10:12" x14ac:dyDescent="0.25">
      <c r="J212" s="24"/>
      <c r="K212" s="24"/>
      <c r="L212" s="24"/>
    </row>
    <row r="213" spans="10:12" x14ac:dyDescent="0.25">
      <c r="J213" s="24"/>
      <c r="K213" s="24"/>
      <c r="L213" s="24"/>
    </row>
    <row r="214" spans="10:12" x14ac:dyDescent="0.25">
      <c r="J214" s="24"/>
      <c r="K214" s="24"/>
      <c r="L214" s="24"/>
    </row>
    <row r="215" spans="10:12" x14ac:dyDescent="0.25">
      <c r="J215" s="24"/>
      <c r="K215" s="24"/>
      <c r="L215" s="24"/>
    </row>
    <row r="216" spans="10:12" x14ac:dyDescent="0.25">
      <c r="J216" s="24"/>
      <c r="K216" s="24"/>
      <c r="L216" s="24"/>
    </row>
    <row r="217" spans="10:12" x14ac:dyDescent="0.25">
      <c r="J217" s="24"/>
      <c r="K217" s="24"/>
      <c r="L217" s="24"/>
    </row>
    <row r="218" spans="10:12" x14ac:dyDescent="0.25">
      <c r="J218" s="24"/>
      <c r="K218" s="24"/>
      <c r="L218" s="24"/>
    </row>
    <row r="219" spans="10:12" x14ac:dyDescent="0.25">
      <c r="J219" s="24"/>
      <c r="K219" s="24"/>
      <c r="L219" s="24"/>
    </row>
    <row r="220" spans="10:12" x14ac:dyDescent="0.25">
      <c r="J220" s="24"/>
      <c r="K220" s="24"/>
      <c r="L220" s="24"/>
    </row>
    <row r="221" spans="10:12" x14ac:dyDescent="0.25">
      <c r="J221" s="24"/>
      <c r="K221" s="24"/>
      <c r="L221" s="24"/>
    </row>
    <row r="222" spans="10:12" x14ac:dyDescent="0.25">
      <c r="J222" s="24"/>
      <c r="K222" s="24"/>
      <c r="L222" s="24"/>
    </row>
    <row r="223" spans="10:12" x14ac:dyDescent="0.25">
      <c r="J223" s="24"/>
      <c r="K223" s="24"/>
      <c r="L223" s="24"/>
    </row>
    <row r="224" spans="10:12" x14ac:dyDescent="0.25">
      <c r="J224" s="24"/>
      <c r="K224" s="24"/>
      <c r="L224" s="24"/>
    </row>
    <row r="225" spans="10:12" x14ac:dyDescent="0.25">
      <c r="J225" s="24"/>
      <c r="K225" s="24"/>
      <c r="L225" s="24"/>
    </row>
    <row r="226" spans="10:12" x14ac:dyDescent="0.25">
      <c r="J226" s="24"/>
      <c r="K226" s="24"/>
      <c r="L226" s="24"/>
    </row>
    <row r="227" spans="10:12" x14ac:dyDescent="0.25">
      <c r="J227" s="24"/>
      <c r="K227" s="24"/>
      <c r="L227" s="24"/>
    </row>
    <row r="228" spans="10:12" x14ac:dyDescent="0.25">
      <c r="J228" s="24"/>
      <c r="K228" s="24"/>
      <c r="L228" s="24"/>
    </row>
    <row r="229" spans="10:12" x14ac:dyDescent="0.25">
      <c r="J229" s="24"/>
      <c r="K229" s="24"/>
      <c r="L229" s="24"/>
    </row>
    <row r="230" spans="10:12" x14ac:dyDescent="0.25">
      <c r="J230" s="24"/>
      <c r="K230" s="24"/>
      <c r="L230" s="24"/>
    </row>
    <row r="231" spans="10:12" x14ac:dyDescent="0.25">
      <c r="J231" s="24"/>
      <c r="K231" s="24"/>
      <c r="L231" s="24"/>
    </row>
    <row r="232" spans="10:12" x14ac:dyDescent="0.25">
      <c r="J232" s="24"/>
      <c r="K232" s="24"/>
      <c r="L232" s="24"/>
    </row>
    <row r="233" spans="10:12" x14ac:dyDescent="0.25">
      <c r="J233" s="24"/>
      <c r="K233" s="24"/>
      <c r="L233" s="24"/>
    </row>
    <row r="234" spans="10:12" x14ac:dyDescent="0.25">
      <c r="J234" s="24"/>
      <c r="K234" s="24"/>
      <c r="L234" s="24"/>
    </row>
    <row r="235" spans="10:12" x14ac:dyDescent="0.25">
      <c r="J235" s="24"/>
      <c r="K235" s="24"/>
      <c r="L235" s="24"/>
    </row>
    <row r="236" spans="10:12" x14ac:dyDescent="0.25">
      <c r="J236" s="24"/>
      <c r="K236" s="24"/>
      <c r="L236" s="24"/>
    </row>
    <row r="237" spans="10:12" x14ac:dyDescent="0.25">
      <c r="J237" s="24"/>
      <c r="K237" s="24"/>
      <c r="L237" s="24"/>
    </row>
    <row r="238" spans="10:12" x14ac:dyDescent="0.25">
      <c r="J238" s="24"/>
      <c r="K238" s="24"/>
      <c r="L238" s="24"/>
    </row>
    <row r="239" spans="10:12" x14ac:dyDescent="0.25">
      <c r="J239" s="24"/>
      <c r="K239" s="24"/>
      <c r="L239" s="24"/>
    </row>
    <row r="240" spans="10:12" x14ac:dyDescent="0.25">
      <c r="J240" s="24"/>
      <c r="K240" s="24"/>
      <c r="L240" s="24"/>
    </row>
    <row r="241" spans="10:12" x14ac:dyDescent="0.25">
      <c r="J241" s="24"/>
      <c r="K241" s="24"/>
      <c r="L241" s="24"/>
    </row>
    <row r="242" spans="10:12" x14ac:dyDescent="0.25">
      <c r="J242" s="24"/>
      <c r="K242" s="24"/>
      <c r="L242" s="24"/>
    </row>
    <row r="243" spans="10:12" x14ac:dyDescent="0.25">
      <c r="J243" s="24"/>
      <c r="K243" s="24"/>
      <c r="L243" s="24"/>
    </row>
    <row r="244" spans="10:12" x14ac:dyDescent="0.25">
      <c r="J244" s="24"/>
      <c r="K244" s="24"/>
      <c r="L244" s="24"/>
    </row>
    <row r="245" spans="10:12" x14ac:dyDescent="0.25">
      <c r="J245" s="24"/>
      <c r="K245" s="24"/>
      <c r="L245" s="24"/>
    </row>
    <row r="246" spans="10:12" x14ac:dyDescent="0.25">
      <c r="J246" s="24"/>
      <c r="K246" s="24"/>
      <c r="L246" s="24"/>
    </row>
    <row r="247" spans="10:12" x14ac:dyDescent="0.25">
      <c r="J247" s="24"/>
      <c r="K247" s="24"/>
      <c r="L247" s="24"/>
    </row>
    <row r="248" spans="10:12" x14ac:dyDescent="0.25">
      <c r="J248" s="24"/>
      <c r="K248" s="24"/>
      <c r="L248" s="24"/>
    </row>
    <row r="249" spans="10:12" x14ac:dyDescent="0.25">
      <c r="J249" s="24"/>
      <c r="K249" s="24"/>
      <c r="L249" s="24"/>
    </row>
    <row r="250" spans="10:12" x14ac:dyDescent="0.25">
      <c r="J250" s="24"/>
      <c r="K250" s="24"/>
      <c r="L250" s="24"/>
    </row>
    <row r="251" spans="10:12" x14ac:dyDescent="0.25">
      <c r="J251" s="24"/>
      <c r="K251" s="24"/>
      <c r="L251" s="24"/>
    </row>
    <row r="252" spans="10:12" x14ac:dyDescent="0.25">
      <c r="J252" s="24"/>
      <c r="K252" s="24"/>
      <c r="L252" s="24"/>
    </row>
    <row r="253" spans="10:12" x14ac:dyDescent="0.25">
      <c r="J253" s="24"/>
      <c r="K253" s="24"/>
      <c r="L253" s="24"/>
    </row>
    <row r="254" spans="10:12" x14ac:dyDescent="0.25">
      <c r="J254" s="24"/>
      <c r="K254" s="24"/>
      <c r="L254" s="24"/>
    </row>
    <row r="255" spans="10:12" x14ac:dyDescent="0.25">
      <c r="J255" s="24"/>
      <c r="K255" s="24"/>
      <c r="L255" s="24"/>
    </row>
    <row r="256" spans="10:12" x14ac:dyDescent="0.25">
      <c r="J256" s="24"/>
      <c r="K256" s="24"/>
      <c r="L256" s="24"/>
    </row>
    <row r="257" spans="10:12" x14ac:dyDescent="0.25">
      <c r="J257" s="24"/>
      <c r="K257" s="24"/>
      <c r="L257" s="24"/>
    </row>
    <row r="258" spans="10:12" x14ac:dyDescent="0.25">
      <c r="J258" s="24"/>
      <c r="K258" s="24"/>
      <c r="L258" s="24"/>
    </row>
    <row r="259" spans="10:12" x14ac:dyDescent="0.25">
      <c r="J259" s="24"/>
      <c r="K259" s="24"/>
      <c r="L259" s="24"/>
    </row>
    <row r="260" spans="10:12" x14ac:dyDescent="0.25">
      <c r="J260" s="24"/>
      <c r="K260" s="24"/>
      <c r="L260" s="24"/>
    </row>
    <row r="261" spans="10:12" x14ac:dyDescent="0.25">
      <c r="J261" s="24"/>
      <c r="K261" s="24"/>
      <c r="L261" s="24"/>
    </row>
    <row r="262" spans="10:12" x14ac:dyDescent="0.25">
      <c r="J262" s="24"/>
      <c r="K262" s="24"/>
      <c r="L262" s="24"/>
    </row>
    <row r="263" spans="10:12" x14ac:dyDescent="0.25">
      <c r="J263" s="24"/>
      <c r="K263" s="24"/>
      <c r="L263" s="24"/>
    </row>
    <row r="264" spans="10:12" x14ac:dyDescent="0.25">
      <c r="J264" s="24"/>
      <c r="K264" s="24"/>
      <c r="L264" s="24"/>
    </row>
    <row r="265" spans="10:12" x14ac:dyDescent="0.25">
      <c r="J265" s="24"/>
      <c r="K265" s="24"/>
      <c r="L265" s="24"/>
    </row>
    <row r="266" spans="10:12" x14ac:dyDescent="0.25">
      <c r="J266" s="24"/>
      <c r="K266" s="24"/>
      <c r="L266" s="24"/>
    </row>
    <row r="267" spans="10:12" x14ac:dyDescent="0.25">
      <c r="J267" s="24"/>
      <c r="K267" s="24"/>
      <c r="L267" s="24"/>
    </row>
    <row r="268" spans="10:12" x14ac:dyDescent="0.25">
      <c r="J268" s="24"/>
      <c r="K268" s="24"/>
      <c r="L268" s="24"/>
    </row>
    <row r="269" spans="10:12" x14ac:dyDescent="0.25">
      <c r="J269" s="24"/>
      <c r="K269" s="24"/>
      <c r="L269" s="24"/>
    </row>
    <row r="270" spans="10:12" x14ac:dyDescent="0.25">
      <c r="J270" s="24"/>
      <c r="K270" s="24"/>
      <c r="L270" s="24"/>
    </row>
    <row r="271" spans="10:12" x14ac:dyDescent="0.25">
      <c r="J271" s="24"/>
      <c r="K271" s="24"/>
      <c r="L271" s="24"/>
    </row>
    <row r="272" spans="10:12" x14ac:dyDescent="0.25">
      <c r="J272" s="24"/>
      <c r="K272" s="24"/>
      <c r="L272" s="24"/>
    </row>
    <row r="273" spans="10:12" x14ac:dyDescent="0.25">
      <c r="J273" s="24"/>
      <c r="K273" s="24"/>
      <c r="L273" s="24"/>
    </row>
    <row r="274" spans="10:12" x14ac:dyDescent="0.25">
      <c r="J274" s="24"/>
      <c r="K274" s="24"/>
      <c r="L274" s="24"/>
    </row>
    <row r="275" spans="10:12" x14ac:dyDescent="0.25">
      <c r="J275" s="24"/>
      <c r="K275" s="24"/>
      <c r="L275" s="24"/>
    </row>
    <row r="276" spans="10:12" x14ac:dyDescent="0.25">
      <c r="J276" s="24"/>
      <c r="K276" s="24"/>
      <c r="L276" s="24"/>
    </row>
    <row r="277" spans="10:12" x14ac:dyDescent="0.25">
      <c r="J277" s="24"/>
      <c r="K277" s="24"/>
      <c r="L277" s="24"/>
    </row>
    <row r="278" spans="10:12" x14ac:dyDescent="0.25">
      <c r="J278" s="24"/>
      <c r="K278" s="24"/>
      <c r="L278" s="24"/>
    </row>
    <row r="279" spans="10:12" x14ac:dyDescent="0.25">
      <c r="J279" s="24"/>
      <c r="K279" s="24"/>
      <c r="L279" s="24"/>
    </row>
    <row r="280" spans="10:12" x14ac:dyDescent="0.25">
      <c r="J280" s="24"/>
      <c r="K280" s="24"/>
      <c r="L280" s="24"/>
    </row>
    <row r="281" spans="10:12" x14ac:dyDescent="0.25">
      <c r="J281" s="24"/>
      <c r="K281" s="24"/>
      <c r="L281" s="24"/>
    </row>
    <row r="282" spans="10:12" x14ac:dyDescent="0.25">
      <c r="J282" s="24"/>
      <c r="K282" s="24"/>
      <c r="L282" s="24"/>
    </row>
    <row r="283" spans="10:12" x14ac:dyDescent="0.25">
      <c r="J283" s="24"/>
      <c r="K283" s="24"/>
      <c r="L283" s="24"/>
    </row>
    <row r="284" spans="10:12" x14ac:dyDescent="0.25">
      <c r="J284" s="24"/>
      <c r="K284" s="24"/>
      <c r="L284" s="24"/>
    </row>
    <row r="285" spans="10:12" x14ac:dyDescent="0.25">
      <c r="J285" s="24"/>
      <c r="K285" s="24"/>
      <c r="L285" s="24"/>
    </row>
    <row r="286" spans="10:12" x14ac:dyDescent="0.25">
      <c r="J286" s="24"/>
      <c r="K286" s="24"/>
      <c r="L286" s="24"/>
    </row>
    <row r="287" spans="10:12" x14ac:dyDescent="0.25">
      <c r="J287" s="24"/>
      <c r="K287" s="24"/>
      <c r="L287" s="24"/>
    </row>
    <row r="288" spans="10:12" x14ac:dyDescent="0.25">
      <c r="J288" s="24"/>
      <c r="K288" s="24"/>
      <c r="L288" s="24"/>
    </row>
    <row r="289" spans="10:12" x14ac:dyDescent="0.25">
      <c r="J289" s="24"/>
      <c r="K289" s="24"/>
      <c r="L289" s="24"/>
    </row>
    <row r="290" spans="10:12" x14ac:dyDescent="0.25">
      <c r="J290" s="24"/>
      <c r="K290" s="24"/>
      <c r="L290" s="24"/>
    </row>
    <row r="291" spans="10:12" x14ac:dyDescent="0.25">
      <c r="J291" s="24"/>
      <c r="K291" s="24"/>
      <c r="L291" s="24"/>
    </row>
    <row r="292" spans="10:12" x14ac:dyDescent="0.25">
      <c r="J292" s="24"/>
      <c r="K292" s="24"/>
      <c r="L292" s="24"/>
    </row>
    <row r="293" spans="10:12" x14ac:dyDescent="0.25">
      <c r="J293" s="24"/>
      <c r="K293" s="24"/>
      <c r="L293" s="24"/>
    </row>
    <row r="294" spans="10:12" x14ac:dyDescent="0.25">
      <c r="J294" s="24"/>
      <c r="K294" s="24"/>
      <c r="L294" s="24"/>
    </row>
    <row r="295" spans="10:12" x14ac:dyDescent="0.25">
      <c r="J295" s="24"/>
      <c r="K295" s="24"/>
      <c r="L295" s="24"/>
    </row>
    <row r="296" spans="10:12" x14ac:dyDescent="0.25">
      <c r="J296" s="24"/>
      <c r="K296" s="24"/>
      <c r="L296" s="24"/>
    </row>
    <row r="297" spans="10:12" x14ac:dyDescent="0.25">
      <c r="J297" s="24"/>
      <c r="K297" s="24"/>
      <c r="L297" s="24"/>
    </row>
    <row r="298" spans="10:12" x14ac:dyDescent="0.25">
      <c r="J298" s="24"/>
      <c r="K298" s="24"/>
      <c r="L298" s="24"/>
    </row>
    <row r="299" spans="10:12" x14ac:dyDescent="0.25">
      <c r="J299" s="24"/>
      <c r="K299" s="24"/>
      <c r="L299" s="24"/>
    </row>
    <row r="300" spans="10:12" x14ac:dyDescent="0.25">
      <c r="J300" s="24"/>
      <c r="K300" s="24"/>
      <c r="L300" s="24"/>
    </row>
    <row r="301" spans="10:12" x14ac:dyDescent="0.25">
      <c r="J301" s="24"/>
      <c r="K301" s="24"/>
      <c r="L301" s="24"/>
    </row>
    <row r="302" spans="10:12" x14ac:dyDescent="0.25">
      <c r="J302" s="24"/>
      <c r="K302" s="24"/>
      <c r="L302" s="24"/>
    </row>
    <row r="303" spans="10:12" x14ac:dyDescent="0.25">
      <c r="J303" s="24"/>
      <c r="K303" s="24"/>
      <c r="L303" s="24"/>
    </row>
    <row r="304" spans="10:12" x14ac:dyDescent="0.25">
      <c r="J304" s="24"/>
      <c r="K304" s="24"/>
      <c r="L304" s="24"/>
    </row>
    <row r="305" spans="10:12" x14ac:dyDescent="0.25">
      <c r="J305" s="24"/>
      <c r="K305" s="24"/>
      <c r="L305" s="24"/>
    </row>
    <row r="306" spans="10:12" x14ac:dyDescent="0.25">
      <c r="J306" s="24"/>
      <c r="K306" s="24"/>
      <c r="L306" s="24"/>
    </row>
    <row r="307" spans="10:12" x14ac:dyDescent="0.25">
      <c r="J307" s="24"/>
      <c r="K307" s="24"/>
      <c r="L307" s="24"/>
    </row>
    <row r="308" spans="10:12" x14ac:dyDescent="0.25">
      <c r="J308" s="24"/>
      <c r="K308" s="24"/>
      <c r="L308" s="24"/>
    </row>
    <row r="309" spans="10:12" x14ac:dyDescent="0.25">
      <c r="J309" s="24"/>
      <c r="K309" s="24"/>
      <c r="L309" s="24"/>
    </row>
    <row r="310" spans="10:12" x14ac:dyDescent="0.25">
      <c r="J310" s="24"/>
      <c r="K310" s="24"/>
      <c r="L310" s="24"/>
    </row>
    <row r="311" spans="10:12" x14ac:dyDescent="0.25">
      <c r="J311" s="24"/>
      <c r="K311" s="24"/>
      <c r="L311" s="24"/>
    </row>
    <row r="312" spans="10:12" x14ac:dyDescent="0.25">
      <c r="J312" s="24"/>
      <c r="K312" s="24"/>
      <c r="L312" s="24"/>
    </row>
    <row r="313" spans="10:12" x14ac:dyDescent="0.25">
      <c r="J313" s="24"/>
      <c r="K313" s="24"/>
      <c r="L313" s="24"/>
    </row>
    <row r="314" spans="10:12" x14ac:dyDescent="0.25">
      <c r="J314" s="24"/>
      <c r="K314" s="24"/>
      <c r="L314" s="24"/>
    </row>
    <row r="315" spans="10:12" x14ac:dyDescent="0.25">
      <c r="J315" s="24"/>
      <c r="K315" s="24"/>
      <c r="L315" s="24"/>
    </row>
    <row r="316" spans="10:12" x14ac:dyDescent="0.25">
      <c r="J316" s="24"/>
      <c r="K316" s="24"/>
      <c r="L316" s="24"/>
    </row>
    <row r="317" spans="10:12" x14ac:dyDescent="0.25">
      <c r="J317" s="24"/>
      <c r="K317" s="24"/>
      <c r="L317" s="24"/>
    </row>
    <row r="318" spans="10:12" x14ac:dyDescent="0.25">
      <c r="J318" s="24"/>
      <c r="K318" s="24"/>
      <c r="L318" s="24"/>
    </row>
    <row r="319" spans="10:12" x14ac:dyDescent="0.25">
      <c r="J319" s="24"/>
      <c r="K319" s="24"/>
      <c r="L319" s="24"/>
    </row>
    <row r="320" spans="10:12" x14ac:dyDescent="0.25">
      <c r="J320" s="24"/>
      <c r="K320" s="24"/>
      <c r="L320" s="24"/>
    </row>
    <row r="321" spans="10:12" x14ac:dyDescent="0.25">
      <c r="J321" s="24"/>
      <c r="K321" s="24"/>
      <c r="L321" s="24"/>
    </row>
    <row r="322" spans="10:12" x14ac:dyDescent="0.25">
      <c r="J322" s="24"/>
      <c r="K322" s="24"/>
      <c r="L322" s="24"/>
    </row>
    <row r="323" spans="10:12" x14ac:dyDescent="0.25">
      <c r="J323" s="24"/>
      <c r="K323" s="24"/>
      <c r="L323" s="24"/>
    </row>
    <row r="324" spans="10:12" x14ac:dyDescent="0.25">
      <c r="J324" s="24"/>
      <c r="K324" s="24"/>
      <c r="L324" s="24"/>
    </row>
    <row r="325" spans="10:12" x14ac:dyDescent="0.25">
      <c r="J325" s="24"/>
      <c r="K325" s="24"/>
      <c r="L325" s="24"/>
    </row>
    <row r="326" spans="10:12" x14ac:dyDescent="0.25">
      <c r="J326" s="24"/>
      <c r="K326" s="24"/>
      <c r="L326" s="24"/>
    </row>
    <row r="327" spans="10:12" x14ac:dyDescent="0.25">
      <c r="J327" s="24"/>
      <c r="K327" s="24"/>
      <c r="L327" s="24"/>
    </row>
    <row r="328" spans="10:12" x14ac:dyDescent="0.25">
      <c r="J328" s="24"/>
      <c r="K328" s="24"/>
      <c r="L328" s="24"/>
    </row>
    <row r="329" spans="10:12" x14ac:dyDescent="0.25">
      <c r="J329" s="24"/>
      <c r="K329" s="24"/>
      <c r="L329" s="24"/>
    </row>
    <row r="330" spans="10:12" x14ac:dyDescent="0.25">
      <c r="J330" s="24"/>
      <c r="K330" s="24"/>
      <c r="L330" s="24"/>
    </row>
    <row r="331" spans="10:12" x14ac:dyDescent="0.25">
      <c r="J331" s="24"/>
      <c r="K331" s="24"/>
      <c r="L331" s="24"/>
    </row>
    <row r="332" spans="10:12" x14ac:dyDescent="0.25">
      <c r="J332" s="24"/>
      <c r="K332" s="24"/>
      <c r="L332" s="24"/>
    </row>
    <row r="333" spans="10:12" x14ac:dyDescent="0.25">
      <c r="J333" s="24"/>
      <c r="K333" s="24"/>
      <c r="L333" s="24"/>
    </row>
    <row r="334" spans="10:12" x14ac:dyDescent="0.25">
      <c r="J334" s="24"/>
      <c r="K334" s="24"/>
      <c r="L334" s="24"/>
    </row>
    <row r="335" spans="10:12" x14ac:dyDescent="0.25">
      <c r="J335" s="24"/>
      <c r="K335" s="24"/>
      <c r="L335" s="24"/>
    </row>
    <row r="336" spans="10:12" x14ac:dyDescent="0.25">
      <c r="J336" s="24"/>
      <c r="K336" s="24"/>
      <c r="L336" s="24"/>
    </row>
    <row r="337" spans="10:12" x14ac:dyDescent="0.25">
      <c r="J337" s="24"/>
      <c r="K337" s="24"/>
      <c r="L337" s="24"/>
    </row>
    <row r="338" spans="10:12" x14ac:dyDescent="0.25">
      <c r="J338" s="24"/>
      <c r="K338" s="24"/>
      <c r="L338" s="24"/>
    </row>
    <row r="339" spans="10:12" x14ac:dyDescent="0.25">
      <c r="J339" s="24"/>
      <c r="K339" s="24"/>
      <c r="L339" s="24"/>
    </row>
    <row r="340" spans="10:12" x14ac:dyDescent="0.25">
      <c r="J340" s="24"/>
      <c r="K340" s="24"/>
      <c r="L340" s="24"/>
    </row>
    <row r="341" spans="10:12" x14ac:dyDescent="0.25">
      <c r="J341" s="24"/>
      <c r="K341" s="24"/>
      <c r="L341" s="24"/>
    </row>
    <row r="342" spans="10:12" x14ac:dyDescent="0.25">
      <c r="J342" s="24"/>
      <c r="K342" s="24"/>
      <c r="L342" s="24"/>
    </row>
    <row r="343" spans="10:12" x14ac:dyDescent="0.25">
      <c r="J343" s="24"/>
      <c r="K343" s="24"/>
      <c r="L343" s="24"/>
    </row>
    <row r="344" spans="10:12" x14ac:dyDescent="0.25">
      <c r="J344" s="24"/>
      <c r="K344" s="24"/>
      <c r="L344" s="24"/>
    </row>
    <row r="345" spans="10:12" x14ac:dyDescent="0.25">
      <c r="J345" s="24"/>
      <c r="K345" s="24"/>
      <c r="L345" s="24"/>
    </row>
    <row r="346" spans="10:12" x14ac:dyDescent="0.25">
      <c r="J346" s="24"/>
      <c r="K346" s="24"/>
      <c r="L346" s="24"/>
    </row>
    <row r="347" spans="10:12" x14ac:dyDescent="0.25">
      <c r="J347" s="24"/>
      <c r="K347" s="24"/>
      <c r="L347" s="24"/>
    </row>
    <row r="348" spans="10:12" x14ac:dyDescent="0.25">
      <c r="J348" s="24"/>
      <c r="K348" s="24"/>
      <c r="L348" s="24"/>
    </row>
    <row r="349" spans="10:12" x14ac:dyDescent="0.25">
      <c r="J349" s="24"/>
      <c r="K349" s="24"/>
      <c r="L349" s="24"/>
    </row>
  </sheetData>
  <autoFilter ref="A7:AB69" xr:uid="{3C34429C-1C2E-42CD-B324-00E77B8A2A6E}"/>
  <mergeCells count="19">
    <mergeCell ref="Z6:Z7"/>
    <mergeCell ref="AA6:AA7"/>
    <mergeCell ref="AB6:AB7"/>
    <mergeCell ref="W5:AB5"/>
    <mergeCell ref="T5:V5"/>
    <mergeCell ref="V6:V7"/>
    <mergeCell ref="W6:W7"/>
    <mergeCell ref="X6:X7"/>
    <mergeCell ref="Y6:Y7"/>
    <mergeCell ref="A6:A7"/>
    <mergeCell ref="B6:B7"/>
    <mergeCell ref="C6:C7"/>
    <mergeCell ref="D6:D7"/>
    <mergeCell ref="F6:I6"/>
    <mergeCell ref="J6:L6"/>
    <mergeCell ref="M6:O6"/>
    <mergeCell ref="S6:S7"/>
    <mergeCell ref="T6:T7"/>
    <mergeCell ref="U6:U7"/>
  </mergeCells>
  <conditionalFormatting sqref="T8:T69">
    <cfRule type="colorScale" priority="3">
      <colorScale>
        <cfvo type="formula" val="#REF!"/>
        <cfvo type="max"/>
        <color rgb="FF00B050"/>
        <color rgb="FFFF0000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85E3B2305475429A6CA53541D406C2" ma:contentTypeVersion="3" ma:contentTypeDescription="Create a new document." ma:contentTypeScope="" ma:versionID="f7f35243c78ea80bd9938014ca80aa5c">
  <xsd:schema xmlns:xsd="http://www.w3.org/2001/XMLSchema" xmlns:xs="http://www.w3.org/2001/XMLSchema" xmlns:p="http://schemas.microsoft.com/office/2006/metadata/properties" xmlns:ns2="678b5eda-5c34-4b67-bdad-f31564d3615b" targetNamespace="http://schemas.microsoft.com/office/2006/metadata/properties" ma:root="true" ma:fieldsID="a487c00b16838a5465c7595e1560b329" ns2:_="">
    <xsd:import namespace="678b5eda-5c34-4b67-bdad-f31564d361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da-5c34-4b67-bdad-f31564d36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DE2D08-F94F-4970-957C-14D74830874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678b5eda-5c34-4b67-bdad-f31564d3615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B7D4D6C-6786-4CB9-8111-B3F81A9D7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AB3701-0EBF-42B2-B109-A8C5F9B6D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5eda-5c34-4b67-bdad-f31564d361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updated 10%</vt:lpstr>
      <vt:lpstr>updated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Abigail Betts</dc:creator>
  <cp:keywords/>
  <dc:description/>
  <cp:lastModifiedBy>Jenny Knowles</cp:lastModifiedBy>
  <cp:revision/>
  <dcterms:created xsi:type="dcterms:W3CDTF">2022-07-26T08:10:16Z</dcterms:created>
  <dcterms:modified xsi:type="dcterms:W3CDTF">2025-11-27T15:16:37Z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0x0101005B85E3B2305475429A6CA53541D406C2</vt:lpwstr>
  </property>
</Properties>
</file>